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ugenin\Documents\Domeyko 2026\Trabajo remoto 2026\"/>
    </mc:Choice>
  </mc:AlternateContent>
  <workbookProtection workbookAlgorithmName="SHA-512" workbookHashValue="kqrNFn8MBNtDeeygqhWT1nkaaryU5Aj+bLY4Hbw9HL38LuxOd+Ua8Y1BfjSoDRoJ2jT0ixkaq3XgBFvIK7pupA==" workbookSaltValue="HETaGoZzxL9T73k0rEw41Q==" workbookSpinCount="100000" lockStructure="1"/>
  <bookViews>
    <workbookView xWindow="0" yWindow="0" windowWidth="28800" windowHeight="12180" activeTab="5"/>
  </bookViews>
  <sheets>
    <sheet name="Instrucciones" sheetId="3" r:id="rId1"/>
    <sheet name="Minuta" sheetId="1" r:id="rId2"/>
    <sheet name="MARCO LÓGICO" sheetId="2" r:id="rId3"/>
    <sheet name="POA" sheetId="4" r:id="rId4"/>
    <sheet name="Presupuesto General" sheetId="5" r:id="rId5"/>
    <sheet name="Convenio DIPIR" sheetId="6" r:id="rId6"/>
  </sheets>
  <definedNames>
    <definedName name="_Toc517166876" localSheetId="2">'MARCO LÓGICO'!$C$3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saUI7l3d0v2m+TExlYzIphr9Jx1HIpAA2pIC/fWYpQA="/>
    </ext>
  </extLst>
</workbook>
</file>

<file path=xl/calcChain.xml><?xml version="1.0" encoding="utf-8"?>
<calcChain xmlns="http://schemas.openxmlformats.org/spreadsheetml/2006/main">
  <c r="B11" i="4" l="1"/>
  <c r="B39" i="4"/>
  <c r="C253" i="5"/>
  <c r="C237" i="5"/>
  <c r="C221" i="5"/>
  <c r="C205" i="5"/>
  <c r="C189" i="5"/>
  <c r="C266" i="5"/>
  <c r="C267" i="5" s="1"/>
  <c r="G267" i="5" s="1"/>
  <c r="C263" i="5"/>
  <c r="C264" i="5" s="1"/>
  <c r="G264" i="5" s="1"/>
  <c r="C262" i="5"/>
  <c r="C260" i="5"/>
  <c r="C261" i="5" s="1"/>
  <c r="G261" i="5" s="1"/>
  <c r="C257" i="5"/>
  <c r="C258" i="5" s="1"/>
  <c r="C254" i="5"/>
  <c r="C255" i="5" s="1"/>
  <c r="C250" i="5"/>
  <c r="C251" i="5" s="1"/>
  <c r="C247" i="5"/>
  <c r="C248" i="5" s="1"/>
  <c r="G248" i="5" s="1"/>
  <c r="C246" i="5"/>
  <c r="C244" i="5"/>
  <c r="C245" i="5" s="1"/>
  <c r="C241" i="5"/>
  <c r="C242" i="5" s="1"/>
  <c r="C238" i="5"/>
  <c r="C239" i="5" s="1"/>
  <c r="C234" i="5"/>
  <c r="C235" i="5" s="1"/>
  <c r="C231" i="5"/>
  <c r="C232" i="5" s="1"/>
  <c r="C230" i="5"/>
  <c r="C228" i="5"/>
  <c r="C229" i="5" s="1"/>
  <c r="C225" i="5"/>
  <c r="C226" i="5" s="1"/>
  <c r="C222" i="5"/>
  <c r="C223" i="5" s="1"/>
  <c r="C218" i="5"/>
  <c r="C219" i="5" s="1"/>
  <c r="C215" i="5"/>
  <c r="C216" i="5" s="1"/>
  <c r="G216" i="5" s="1"/>
  <c r="C214" i="5"/>
  <c r="C212" i="5"/>
  <c r="C213" i="5" s="1"/>
  <c r="C209" i="5"/>
  <c r="C210" i="5" s="1"/>
  <c r="C206" i="5"/>
  <c r="C207" i="5" s="1"/>
  <c r="C202" i="5"/>
  <c r="C203" i="5" s="1"/>
  <c r="C199" i="5"/>
  <c r="C200" i="5" s="1"/>
  <c r="C198" i="5"/>
  <c r="C196" i="5"/>
  <c r="C197" i="5" s="1"/>
  <c r="C193" i="5"/>
  <c r="C194" i="5" s="1"/>
  <c r="C190" i="5"/>
  <c r="C191" i="5" s="1"/>
  <c r="C178" i="5"/>
  <c r="C179" i="5" s="1"/>
  <c r="C175" i="5"/>
  <c r="C176" i="5" s="1"/>
  <c r="C172" i="5"/>
  <c r="C173" i="5" s="1"/>
  <c r="C169" i="5"/>
  <c r="C170" i="5" s="1"/>
  <c r="C166" i="5"/>
  <c r="C167" i="5" s="1"/>
  <c r="C165" i="5"/>
  <c r="C162" i="5"/>
  <c r="C163" i="5" s="1"/>
  <c r="C159" i="5"/>
  <c r="C160" i="5" s="1"/>
  <c r="C156" i="5"/>
  <c r="C157" i="5" s="1"/>
  <c r="C153" i="5"/>
  <c r="C154" i="5" s="1"/>
  <c r="C150" i="5"/>
  <c r="C151" i="5" s="1"/>
  <c r="C149" i="5"/>
  <c r="C146" i="5"/>
  <c r="C147" i="5" s="1"/>
  <c r="G147" i="5" s="1"/>
  <c r="C143" i="5"/>
  <c r="C144" i="5" s="1"/>
  <c r="G144" i="5" s="1"/>
  <c r="C140" i="5"/>
  <c r="C141" i="5" s="1"/>
  <c r="G141" i="5" s="1"/>
  <c r="C137" i="5"/>
  <c r="C138" i="5" s="1"/>
  <c r="G138" i="5" s="1"/>
  <c r="C134" i="5"/>
  <c r="C135" i="5" s="1"/>
  <c r="C133" i="5"/>
  <c r="C130" i="5"/>
  <c r="C131" i="5" s="1"/>
  <c r="C127" i="5"/>
  <c r="C128" i="5" s="1"/>
  <c r="C124" i="5"/>
  <c r="C125" i="5" s="1"/>
  <c r="C121" i="5"/>
  <c r="C122" i="5" s="1"/>
  <c r="C118" i="5"/>
  <c r="C119" i="5" s="1"/>
  <c r="C117" i="5"/>
  <c r="C114" i="5"/>
  <c r="C115" i="5" s="1"/>
  <c r="C111" i="5"/>
  <c r="C112" i="5" s="1"/>
  <c r="C108" i="5"/>
  <c r="C109" i="5" s="1"/>
  <c r="C105" i="5"/>
  <c r="C106" i="5" s="1"/>
  <c r="G106" i="5" s="1"/>
  <c r="C102" i="5"/>
  <c r="C103" i="5" s="1"/>
  <c r="C101" i="5"/>
  <c r="C174" i="5"/>
  <c r="C158" i="5"/>
  <c r="C142" i="5"/>
  <c r="C126" i="5"/>
  <c r="C110" i="5"/>
  <c r="C96" i="5"/>
  <c r="C97" i="5" s="1"/>
  <c r="G97" i="5" s="1"/>
  <c r="C93" i="5"/>
  <c r="C94" i="5" s="1"/>
  <c r="C90" i="5"/>
  <c r="C91" i="5" s="1"/>
  <c r="C87" i="5"/>
  <c r="C88" i="5" s="1"/>
  <c r="C84" i="5"/>
  <c r="C85" i="5" s="1"/>
  <c r="C80" i="5"/>
  <c r="C81" i="5" s="1"/>
  <c r="C77" i="5"/>
  <c r="C78" i="5" s="1"/>
  <c r="C74" i="5"/>
  <c r="C75" i="5" s="1"/>
  <c r="C71" i="5"/>
  <c r="C72" i="5" s="1"/>
  <c r="C68" i="5"/>
  <c r="C69" i="5" s="1"/>
  <c r="C64" i="5"/>
  <c r="C65" i="5" s="1"/>
  <c r="C61" i="5"/>
  <c r="C62" i="5" s="1"/>
  <c r="C58" i="5"/>
  <c r="C59" i="5" s="1"/>
  <c r="C55" i="5"/>
  <c r="C56" i="5" s="1"/>
  <c r="C52" i="5"/>
  <c r="C53" i="5" s="1"/>
  <c r="C48" i="5"/>
  <c r="C49" i="5" s="1"/>
  <c r="G49" i="5" s="1"/>
  <c r="C37" i="5"/>
  <c r="C52" i="4"/>
  <c r="C33" i="5"/>
  <c r="G33" i="5" s="1"/>
  <c r="C30" i="5"/>
  <c r="C27" i="5"/>
  <c r="C24" i="5"/>
  <c r="B114" i="4"/>
  <c r="B113" i="4"/>
  <c r="B112" i="4"/>
  <c r="B111" i="4"/>
  <c r="B110" i="4"/>
  <c r="B109" i="4"/>
  <c r="B108" i="4"/>
  <c r="B107" i="4"/>
  <c r="B106" i="4"/>
  <c r="B105" i="4"/>
  <c r="B104" i="4"/>
  <c r="B103" i="4"/>
  <c r="B102" i="4"/>
  <c r="B101" i="4"/>
  <c r="B100" i="4"/>
  <c r="B99" i="4"/>
  <c r="B98" i="4"/>
  <c r="B97" i="4"/>
  <c r="B96" i="4"/>
  <c r="B95" i="4"/>
  <c r="B93" i="4"/>
  <c r="B92" i="4"/>
  <c r="B91" i="4"/>
  <c r="B90" i="4"/>
  <c r="B89" i="4"/>
  <c r="B88" i="4"/>
  <c r="B87" i="4"/>
  <c r="B86" i="4"/>
  <c r="B85" i="4"/>
  <c r="B84" i="4"/>
  <c r="B83" i="4"/>
  <c r="B82" i="4"/>
  <c r="B81" i="4"/>
  <c r="B80" i="4"/>
  <c r="B79" i="4"/>
  <c r="B78" i="4"/>
  <c r="B77" i="4"/>
  <c r="B76" i="4"/>
  <c r="B75" i="4"/>
  <c r="B74" i="4"/>
  <c r="B72" i="4"/>
  <c r="B71" i="4"/>
  <c r="B70" i="4"/>
  <c r="B69" i="4"/>
  <c r="B68" i="4"/>
  <c r="B67" i="4"/>
  <c r="B66" i="4"/>
  <c r="B65" i="4"/>
  <c r="B64" i="4"/>
  <c r="B63" i="4"/>
  <c r="B62" i="4"/>
  <c r="B61" i="4"/>
  <c r="B60" i="4"/>
  <c r="B59" i="4"/>
  <c r="B58" i="4"/>
  <c r="B57" i="4"/>
  <c r="B56" i="4"/>
  <c r="B55" i="4"/>
  <c r="B54" i="4"/>
  <c r="B53" i="4"/>
  <c r="C31" i="4"/>
  <c r="B51" i="4"/>
  <c r="B50" i="4"/>
  <c r="B49" i="4"/>
  <c r="B48" i="4"/>
  <c r="B47" i="4"/>
  <c r="B46" i="4"/>
  <c r="B45" i="4"/>
  <c r="B44" i="4"/>
  <c r="B43" i="4"/>
  <c r="B42" i="4"/>
  <c r="B41" i="4"/>
  <c r="B40" i="4"/>
  <c r="B38" i="4"/>
  <c r="B37" i="4"/>
  <c r="B36" i="4"/>
  <c r="B33" i="4"/>
  <c r="B34" i="4"/>
  <c r="B35" i="4"/>
  <c r="B32" i="4"/>
  <c r="F114" i="4"/>
  <c r="F113" i="4"/>
  <c r="F112" i="4"/>
  <c r="F111" i="4"/>
  <c r="F110" i="4"/>
  <c r="F109" i="4"/>
  <c r="F108" i="4"/>
  <c r="F107" i="4"/>
  <c r="F106" i="4"/>
  <c r="F105" i="4"/>
  <c r="F104" i="4"/>
  <c r="F103" i="4"/>
  <c r="F102" i="4"/>
  <c r="F101" i="4"/>
  <c r="F100" i="4"/>
  <c r="F99" i="4"/>
  <c r="F98" i="4"/>
  <c r="F97" i="4"/>
  <c r="F96" i="4"/>
  <c r="F95" i="4"/>
  <c r="H94" i="4"/>
  <c r="E94" i="4"/>
  <c r="F93" i="4"/>
  <c r="F92" i="4"/>
  <c r="F91" i="4"/>
  <c r="F90" i="4"/>
  <c r="F89" i="4"/>
  <c r="F88" i="4"/>
  <c r="F87" i="4"/>
  <c r="F86" i="4"/>
  <c r="F85" i="4"/>
  <c r="F84" i="4"/>
  <c r="F83" i="4"/>
  <c r="F82" i="4"/>
  <c r="F81" i="4"/>
  <c r="F80" i="4"/>
  <c r="F79" i="4"/>
  <c r="F78" i="4"/>
  <c r="F77" i="4"/>
  <c r="F76" i="4"/>
  <c r="F75" i="4"/>
  <c r="F74" i="4"/>
  <c r="H73" i="4"/>
  <c r="E73" i="4"/>
  <c r="F72" i="4"/>
  <c r="F71" i="4"/>
  <c r="F70" i="4"/>
  <c r="F69" i="4"/>
  <c r="F68" i="4"/>
  <c r="F67" i="4"/>
  <c r="F66" i="4"/>
  <c r="F65" i="4"/>
  <c r="F64" i="4"/>
  <c r="F63" i="4"/>
  <c r="F62" i="4"/>
  <c r="F61" i="4"/>
  <c r="F60" i="4"/>
  <c r="F59" i="4"/>
  <c r="F58" i="4"/>
  <c r="F57" i="4"/>
  <c r="F56" i="4"/>
  <c r="F55" i="4"/>
  <c r="F54" i="4"/>
  <c r="F53" i="4"/>
  <c r="F51" i="4"/>
  <c r="F50" i="4"/>
  <c r="F49" i="4"/>
  <c r="F48" i="4"/>
  <c r="F47" i="4"/>
  <c r="F46" i="4"/>
  <c r="F45" i="4"/>
  <c r="F44" i="4"/>
  <c r="F43" i="4"/>
  <c r="F42" i="4"/>
  <c r="F41" i="4"/>
  <c r="F40" i="4"/>
  <c r="F39" i="4"/>
  <c r="F38" i="4"/>
  <c r="F37" i="4"/>
  <c r="F36" i="4"/>
  <c r="F35" i="4"/>
  <c r="F34" i="4"/>
  <c r="F33" i="4"/>
  <c r="F32" i="4"/>
  <c r="F30" i="4"/>
  <c r="F29" i="4"/>
  <c r="F28" i="4"/>
  <c r="F27" i="4"/>
  <c r="F26" i="4"/>
  <c r="F25" i="4"/>
  <c r="F24" i="4"/>
  <c r="F23" i="4"/>
  <c r="B28" i="4"/>
  <c r="B29" i="4"/>
  <c r="B30" i="4"/>
  <c r="B27" i="4"/>
  <c r="B24" i="4"/>
  <c r="B25" i="4"/>
  <c r="B26" i="4"/>
  <c r="B23" i="4"/>
  <c r="B20" i="4"/>
  <c r="B21" i="4"/>
  <c r="B22" i="4"/>
  <c r="B19" i="4"/>
  <c r="B16" i="4"/>
  <c r="B17" i="4"/>
  <c r="B18" i="4"/>
  <c r="B15" i="4"/>
  <c r="B12" i="4"/>
  <c r="B13" i="4"/>
  <c r="B14" i="4"/>
  <c r="C21" i="5"/>
  <c r="F22" i="4"/>
  <c r="F21" i="4"/>
  <c r="F20" i="4"/>
  <c r="F19" i="4"/>
  <c r="F16" i="4"/>
  <c r="F17" i="4"/>
  <c r="F18" i="4"/>
  <c r="F15" i="4"/>
  <c r="F12" i="4"/>
  <c r="F13" i="4"/>
  <c r="F14" i="4"/>
  <c r="F11" i="4"/>
  <c r="C92" i="5"/>
  <c r="C76" i="5"/>
  <c r="C60" i="5"/>
  <c r="C45" i="5"/>
  <c r="C46" i="5" s="1"/>
  <c r="C42" i="5"/>
  <c r="C43" i="5" s="1"/>
  <c r="C39" i="5"/>
  <c r="C40" i="5" s="1"/>
  <c r="C36" i="5"/>
  <c r="C44" i="5"/>
  <c r="C32" i="5"/>
  <c r="C29" i="5"/>
  <c r="C28" i="5"/>
  <c r="C26" i="5"/>
  <c r="C23" i="5"/>
  <c r="C20" i="5"/>
  <c r="C83" i="5"/>
  <c r="C277" i="5" s="1"/>
  <c r="C67" i="5"/>
  <c r="C276" i="5" s="1"/>
  <c r="C51" i="5"/>
  <c r="C275" i="5" s="1"/>
  <c r="C35" i="5"/>
  <c r="C274" i="5" s="1"/>
  <c r="C19" i="5"/>
  <c r="C273" i="5" s="1"/>
  <c r="G258" i="5" l="1"/>
  <c r="F10" i="4"/>
  <c r="G194" i="5"/>
  <c r="F73" i="4"/>
  <c r="F31" i="4"/>
  <c r="G103" i="5"/>
  <c r="F94" i="4"/>
  <c r="G203" i="5"/>
  <c r="G251" i="5"/>
  <c r="F52" i="4"/>
  <c r="F116" i="4" s="1"/>
  <c r="G27" i="5"/>
  <c r="G160" i="5"/>
  <c r="G213" i="5"/>
  <c r="G56" i="5"/>
  <c r="G40" i="5"/>
  <c r="G62" i="5"/>
  <c r="G109" i="5"/>
  <c r="G163" i="5"/>
  <c r="G219" i="5"/>
  <c r="G43" i="5"/>
  <c r="G65" i="5"/>
  <c r="G223" i="5"/>
  <c r="G69" i="5"/>
  <c r="G115" i="5"/>
  <c r="G167" i="5"/>
  <c r="G226" i="5"/>
  <c r="G30" i="5"/>
  <c r="G255" i="5"/>
  <c r="G112" i="5"/>
  <c r="G46" i="5"/>
  <c r="G72" i="5"/>
  <c r="G170" i="5"/>
  <c r="G229" i="5"/>
  <c r="G197" i="5"/>
  <c r="G151" i="5"/>
  <c r="G154" i="5"/>
  <c r="G173" i="5"/>
  <c r="G122" i="5"/>
  <c r="G125" i="5"/>
  <c r="G179" i="5"/>
  <c r="G235" i="5"/>
  <c r="G37" i="5"/>
  <c r="G210" i="5"/>
  <c r="G53" i="5"/>
  <c r="G59" i="5"/>
  <c r="G75" i="5"/>
  <c r="G200" i="5"/>
  <c r="G176" i="5"/>
  <c r="G81" i="5"/>
  <c r="G85" i="5"/>
  <c r="G191" i="5"/>
  <c r="G88" i="5"/>
  <c r="G242" i="5"/>
  <c r="G245" i="5"/>
  <c r="G207" i="5"/>
  <c r="G157" i="5"/>
  <c r="G119" i="5"/>
  <c r="G78" i="5"/>
  <c r="G232" i="5"/>
  <c r="G128" i="5"/>
  <c r="G239" i="5"/>
  <c r="G131" i="5"/>
  <c r="G91" i="5"/>
  <c r="G24" i="5"/>
  <c r="G94" i="5"/>
  <c r="G135" i="5"/>
  <c r="G281" i="5" s="1"/>
  <c r="G21" i="5"/>
  <c r="N9" i="4"/>
  <c r="O9" i="4" s="1"/>
  <c r="P9" i="4" s="1"/>
  <c r="Q9" i="4" s="1"/>
  <c r="R9" i="4" s="1"/>
  <c r="S9" i="4" s="1"/>
  <c r="T9" i="4" s="1"/>
  <c r="U9" i="4" s="1"/>
  <c r="V9" i="4" s="1"/>
  <c r="W9" i="4" s="1"/>
  <c r="X9" i="4" s="1"/>
  <c r="Y9" i="4" s="1"/>
  <c r="Z9" i="4" s="1"/>
  <c r="AA9" i="4" s="1"/>
  <c r="AB9" i="4" s="1"/>
  <c r="AC9" i="4" s="1"/>
  <c r="AD9" i="4" s="1"/>
  <c r="AE9" i="4" s="1"/>
  <c r="AF9" i="4" s="1"/>
  <c r="AG9" i="4" s="1"/>
  <c r="AH9" i="4" s="1"/>
  <c r="AI9" i="4" s="1"/>
  <c r="AJ9" i="4" s="1"/>
  <c r="AK9" i="4" s="1"/>
  <c r="D31" i="6"/>
  <c r="C31" i="6"/>
  <c r="B31" i="6"/>
  <c r="D30" i="6"/>
  <c r="C30" i="6"/>
  <c r="B30" i="6"/>
  <c r="D29" i="6"/>
  <c r="C29" i="6"/>
  <c r="B29" i="6"/>
  <c r="D28" i="6"/>
  <c r="C28" i="6"/>
  <c r="B28" i="6"/>
  <c r="D27" i="6"/>
  <c r="C27" i="6"/>
  <c r="B27" i="6"/>
  <c r="A27" i="6"/>
  <c r="D26" i="6"/>
  <c r="C26" i="6"/>
  <c r="B26" i="6"/>
  <c r="D25" i="6"/>
  <c r="C25" i="6"/>
  <c r="B25" i="6"/>
  <c r="D24" i="6"/>
  <c r="C24" i="6"/>
  <c r="B24" i="6"/>
  <c r="D23" i="6"/>
  <c r="C23" i="6"/>
  <c r="B23" i="6"/>
  <c r="D22" i="6"/>
  <c r="C22" i="6"/>
  <c r="B22" i="6"/>
  <c r="A22" i="6"/>
  <c r="D21" i="6"/>
  <c r="C21" i="6"/>
  <c r="B21" i="6"/>
  <c r="D20" i="6"/>
  <c r="C20" i="6"/>
  <c r="B20" i="6"/>
  <c r="D19" i="6"/>
  <c r="C19" i="6"/>
  <c r="B19" i="6"/>
  <c r="D18" i="6"/>
  <c r="C18" i="6"/>
  <c r="B18" i="6"/>
  <c r="D17" i="6"/>
  <c r="C17" i="6"/>
  <c r="B17" i="6"/>
  <c r="A17" i="6"/>
  <c r="D16" i="6"/>
  <c r="C16" i="6"/>
  <c r="B16" i="6"/>
  <c r="D15" i="6"/>
  <c r="C15" i="6"/>
  <c r="B15" i="6"/>
  <c r="D14" i="6"/>
  <c r="C14" i="6"/>
  <c r="B14" i="6"/>
  <c r="D13" i="6"/>
  <c r="C13" i="6"/>
  <c r="B13" i="6"/>
  <c r="D12" i="6"/>
  <c r="C12" i="6"/>
  <c r="B12" i="6"/>
  <c r="A12" i="6"/>
  <c r="D11" i="6"/>
  <c r="C11" i="6"/>
  <c r="B11" i="6"/>
  <c r="D10" i="6"/>
  <c r="C10" i="6"/>
  <c r="B10" i="6"/>
  <c r="D9" i="6"/>
  <c r="C9" i="6"/>
  <c r="B9" i="6"/>
  <c r="D8" i="6"/>
  <c r="C8" i="6"/>
  <c r="B8" i="6"/>
  <c r="D7" i="6"/>
  <c r="C7" i="6"/>
  <c r="B7" i="6"/>
  <c r="A7" i="6"/>
  <c r="B4" i="6"/>
  <c r="B3" i="6"/>
  <c r="G4" i="5"/>
  <c r="D4" i="5"/>
  <c r="D3" i="5"/>
  <c r="D2" i="5"/>
  <c r="E116" i="4"/>
  <c r="H10" i="4"/>
  <c r="C10" i="4"/>
  <c r="E6" i="4"/>
  <c r="C6" i="4"/>
  <c r="E5" i="4"/>
  <c r="C4" i="4"/>
  <c r="E4" i="2"/>
  <c r="B27" i="1"/>
  <c r="B26" i="1"/>
  <c r="B25" i="1"/>
  <c r="B19" i="1"/>
  <c r="B18" i="1"/>
  <c r="B17" i="1"/>
  <c r="B16" i="1"/>
  <c r="B15" i="1"/>
  <c r="B14" i="1"/>
  <c r="G289" i="5" l="1"/>
  <c r="G274" i="5"/>
  <c r="G280" i="5"/>
  <c r="G273" i="5"/>
  <c r="G285" i="5"/>
  <c r="G277" i="5"/>
  <c r="G279" i="5"/>
  <c r="G287" i="5"/>
  <c r="G275" i="5"/>
  <c r="G286" i="5"/>
  <c r="G276" i="5"/>
  <c r="G288" i="5"/>
  <c r="G283" i="5"/>
  <c r="G282" i="5"/>
  <c r="E120" i="4"/>
  <c r="H116" i="4"/>
  <c r="B28" i="1"/>
  <c r="G272" i="5" l="1"/>
  <c r="G278" i="5"/>
  <c r="G284" i="5"/>
  <c r="F118" i="4"/>
  <c r="G290" i="5" l="1"/>
</calcChain>
</file>

<file path=xl/sharedStrings.xml><?xml version="1.0" encoding="utf-8"?>
<sst xmlns="http://schemas.openxmlformats.org/spreadsheetml/2006/main" count="789" uniqueCount="350">
  <si>
    <t>Minuta De Programas</t>
  </si>
  <si>
    <t>1. Identificación General</t>
  </si>
  <si>
    <t>se debe rellenar</t>
  </si>
  <si>
    <t>Nombre del Programa</t>
  </si>
  <si>
    <t>Código IDI</t>
  </si>
  <si>
    <t>Municipalidad</t>
  </si>
  <si>
    <t>Tiempo de Ejecución en meses</t>
  </si>
  <si>
    <t>Beneficiarios</t>
  </si>
  <si>
    <t>2. Desarrollo Programa</t>
  </si>
  <si>
    <t xml:space="preserve">son automaticos </t>
  </si>
  <si>
    <t>Objetivo General</t>
  </si>
  <si>
    <t>Componente 1</t>
  </si>
  <si>
    <t>Componente 2</t>
  </si>
  <si>
    <t>Componente 3</t>
  </si>
  <si>
    <t>Componente 4</t>
  </si>
  <si>
    <t>Componente 5</t>
  </si>
  <si>
    <t>Estado de Avance ponderado</t>
  </si>
  <si>
    <t>3. Costos de Programa</t>
  </si>
  <si>
    <t>Contratación del Programa</t>
  </si>
  <si>
    <t>Consultoria</t>
  </si>
  <si>
    <t>Gastos Administrativos</t>
  </si>
  <si>
    <t>Total</t>
  </si>
  <si>
    <t>RESUMEN NARRATIVO</t>
  </si>
  <si>
    <t>Indicadores</t>
  </si>
  <si>
    <t xml:space="preserve">Descripción del indicador </t>
  </si>
  <si>
    <t>Frecuencia de medición del indicador</t>
  </si>
  <si>
    <r>
      <rPr>
        <b/>
        <sz val="12"/>
        <color theme="1"/>
        <rFont val="Montserrat"/>
      </rPr>
      <t xml:space="preserve">Meta intermedia </t>
    </r>
    <r>
      <rPr>
        <sz val="12"/>
        <color theme="1"/>
        <rFont val="Montserrat"/>
      </rPr>
      <t>(Aplica a nivel de Propósito y Componentes - dentro del control del proyecto)</t>
    </r>
  </si>
  <si>
    <r>
      <rPr>
        <b/>
        <sz val="12"/>
        <color theme="1"/>
        <rFont val="Montserrat"/>
      </rPr>
      <t xml:space="preserve">Meta final </t>
    </r>
    <r>
      <rPr>
        <sz val="12"/>
        <color theme="1"/>
        <rFont val="Montserrat"/>
      </rPr>
      <t>(Aplica a nivel de Propósito y Resultados -dentro del control del proyecto)</t>
    </r>
  </si>
  <si>
    <t xml:space="preserve">Medios de verificación </t>
  </si>
  <si>
    <t xml:space="preserve">Supuestos </t>
  </si>
  <si>
    <t>COMPONENTE (OBJETIVO ESPECIFICO)</t>
  </si>
  <si>
    <t>Componente  1</t>
  </si>
  <si>
    <t>Componente  2</t>
  </si>
  <si>
    <t>Componente  3</t>
  </si>
  <si>
    <t>Componente  4</t>
  </si>
  <si>
    <t>Actividades por Componente</t>
  </si>
  <si>
    <t>Nombre de la Actividad</t>
  </si>
  <si>
    <t xml:space="preserve">Fecha de Inicio </t>
  </si>
  <si>
    <t>Fecha de Termino</t>
  </si>
  <si>
    <t>Descripción de la Actividad</t>
  </si>
  <si>
    <t>Medio De Verificación</t>
  </si>
  <si>
    <t>Supuestos</t>
  </si>
  <si>
    <t>Actividad 1.1</t>
  </si>
  <si>
    <t>Fecha de Inicio 1.1.</t>
  </si>
  <si>
    <t>Fecha de Termino 1.1.</t>
  </si>
  <si>
    <t>Descripción de la Actividad 1.1.</t>
  </si>
  <si>
    <t>Medio De Verificación 1.1.</t>
  </si>
  <si>
    <t>Actividad 1.2</t>
  </si>
  <si>
    <t>Fecha de Inicio 1.2.</t>
  </si>
  <si>
    <t>Fecha de Termino 1.2.</t>
  </si>
  <si>
    <t>Descripción de la Actividad 1.2.</t>
  </si>
  <si>
    <t>Medio De Verificación 1.2.</t>
  </si>
  <si>
    <t>Actividad 1.3</t>
  </si>
  <si>
    <t>Fecha de Inicio 1.3.</t>
  </si>
  <si>
    <t>Fecha de Termino 1.3.</t>
  </si>
  <si>
    <t>Descripción de la Actividad 1.3.</t>
  </si>
  <si>
    <t>Medio De Verificación 1.3.</t>
  </si>
  <si>
    <t>Actividad 1.4</t>
  </si>
  <si>
    <t>Fecha de Inicio 1.4.</t>
  </si>
  <si>
    <t>Fecha de Termino 1.4.</t>
  </si>
  <si>
    <t>Descripción de la Actividad 1.4.</t>
  </si>
  <si>
    <t>Medio De Verificación 1.4.</t>
  </si>
  <si>
    <t>Actividad 1.5</t>
  </si>
  <si>
    <t>Fecha de Inicio 1.5.</t>
  </si>
  <si>
    <t>Fecha de Termino 1.5.</t>
  </si>
  <si>
    <t>Descripción de la Actividad 1.5.</t>
  </si>
  <si>
    <t>Medio De Verificación 1.5.</t>
  </si>
  <si>
    <t>Actividad 2.1</t>
  </si>
  <si>
    <t>Fecha De Inicio 2.1.</t>
  </si>
  <si>
    <t>Fecha de Termino 2.1.</t>
  </si>
  <si>
    <t>Descripción de la Actividad 2.1.</t>
  </si>
  <si>
    <t>Medio De Verificación 2.1.</t>
  </si>
  <si>
    <t>Actividad 2.2</t>
  </si>
  <si>
    <t>Fecha De Inicio 2.2.</t>
  </si>
  <si>
    <t>Fecha de Termino 2.2.</t>
  </si>
  <si>
    <t>Descripción de la Actividad 2.2.</t>
  </si>
  <si>
    <t>Medio De Verificación 2.2.</t>
  </si>
  <si>
    <t>Actividad 2.3</t>
  </si>
  <si>
    <t>Fecha De Inicio 2.3.</t>
  </si>
  <si>
    <t>Fecha de Termino 2.3.</t>
  </si>
  <si>
    <t>Descripción de la Actividad 2.3.</t>
  </si>
  <si>
    <t>Medio De Verificación 2.3.</t>
  </si>
  <si>
    <t>Actividad 2.4</t>
  </si>
  <si>
    <t>Fecha De Inicio 2.4.</t>
  </si>
  <si>
    <t>Fecha de Termino 2.4.</t>
  </si>
  <si>
    <t>Descripción de la Actividad 2.4.</t>
  </si>
  <si>
    <t>Medio De Verificación 2.4.</t>
  </si>
  <si>
    <t>Actividad 2.5</t>
  </si>
  <si>
    <t>Fecha De Inicio 2.5.</t>
  </si>
  <si>
    <t>Fecha de Termino 2.5.</t>
  </si>
  <si>
    <t>Descripción de la Actividad 2.5.</t>
  </si>
  <si>
    <t>Medio De Verificación 2.5.</t>
  </si>
  <si>
    <t>Actividad 3.1</t>
  </si>
  <si>
    <t>Fecha De Inicio 3.1.</t>
  </si>
  <si>
    <t>Fecha de Termino 3.1.</t>
  </si>
  <si>
    <t>Descripción de la Actividad 3.1.</t>
  </si>
  <si>
    <t>Medio De Verificación 3.1.</t>
  </si>
  <si>
    <t>Actividad 3.2</t>
  </si>
  <si>
    <t>Fecha De Inicio 3.2.</t>
  </si>
  <si>
    <t>Fecha de Termino 3.2.</t>
  </si>
  <si>
    <t>Descripción de la Actividad 3.2.</t>
  </si>
  <si>
    <t>Medio De Verificación 3.2.</t>
  </si>
  <si>
    <t>Actividad 3.3</t>
  </si>
  <si>
    <t>Fecha De Inicio 3.3.</t>
  </si>
  <si>
    <t>Fecha de Termino 3.3.</t>
  </si>
  <si>
    <t>Descripción de la Actividad 3.3.</t>
  </si>
  <si>
    <t>Medio De Verificación 3.3.</t>
  </si>
  <si>
    <t>Actividad 3.4</t>
  </si>
  <si>
    <t>Fecha De Inicio 3.4.</t>
  </si>
  <si>
    <t>Fecha de Termino 3.4.</t>
  </si>
  <si>
    <t>Descripción de la Actividad 3.4.</t>
  </si>
  <si>
    <t>Medio De Verificación 3.4.</t>
  </si>
  <si>
    <t>Actividad 3.5</t>
  </si>
  <si>
    <t>Fecha De Inicio 3.5.</t>
  </si>
  <si>
    <t>Fecha de Termino 3.5.</t>
  </si>
  <si>
    <t>Descripción de la Actividad 3.5.</t>
  </si>
  <si>
    <t>Medio De Verificación 3.5.</t>
  </si>
  <si>
    <t>Actividad 4.1</t>
  </si>
  <si>
    <t>Fecha De Inicio 4.1.</t>
  </si>
  <si>
    <t>Fecha de Termino 4.1.</t>
  </si>
  <si>
    <t>Descripción de la Actividad 4.1.</t>
  </si>
  <si>
    <t>Medio De Verificación 4.1.</t>
  </si>
  <si>
    <t>Actividad 4.2</t>
  </si>
  <si>
    <t>Fecha De Inicio 4.2.</t>
  </si>
  <si>
    <t>Fecha de Termino 4.2.</t>
  </si>
  <si>
    <t>Descripción de la Actividad 4.2.</t>
  </si>
  <si>
    <t>Medio De Verificación 4.2.</t>
  </si>
  <si>
    <t>Actividad 4.3</t>
  </si>
  <si>
    <t>Fecha De Inicio 4.3.</t>
  </si>
  <si>
    <t>Fecha de Termino 4.3.</t>
  </si>
  <si>
    <t>Descripción de la Actividad 4.3.</t>
  </si>
  <si>
    <t>Medio De Verificación 4.3.</t>
  </si>
  <si>
    <t>Actividad 4.4</t>
  </si>
  <si>
    <t>Fecha De Inicio 4.4.</t>
  </si>
  <si>
    <t>Fecha de Termino 4.4.</t>
  </si>
  <si>
    <t>Descripción de la Actividad 4.4.</t>
  </si>
  <si>
    <t>Medio De Verificación 4.4.</t>
  </si>
  <si>
    <t>Actividad 4.5</t>
  </si>
  <si>
    <t>Fecha De Inicio 4.5.</t>
  </si>
  <si>
    <t>Fecha de Termino 4.5.</t>
  </si>
  <si>
    <t>Descripción de la Actividad 4.5.</t>
  </si>
  <si>
    <t>Medio De Verificación 4.5.</t>
  </si>
  <si>
    <t>Actividad 5.1</t>
  </si>
  <si>
    <t>Fecha De Inicio 5.1.</t>
  </si>
  <si>
    <t>Fecha de Termino 5.1.</t>
  </si>
  <si>
    <t>Descripción de la Actividad 5.1.</t>
  </si>
  <si>
    <t>Medio De Verificación 5.1.</t>
  </si>
  <si>
    <t>Actividad 5.2</t>
  </si>
  <si>
    <t>Fecha De Inicio 5.2.</t>
  </si>
  <si>
    <t>Fecha de Termino 5.2.</t>
  </si>
  <si>
    <t>Descripción de la Actividad 5.2.</t>
  </si>
  <si>
    <t>Medio De Verificación 5.2.</t>
  </si>
  <si>
    <t>Actividad 5.3</t>
  </si>
  <si>
    <t>Fecha De Inicio 5.3.</t>
  </si>
  <si>
    <t>Fecha de Termino 5.3.</t>
  </si>
  <si>
    <t>Descripción de la Actividad 5.3.</t>
  </si>
  <si>
    <t>Medio De Verificación 5.3.</t>
  </si>
  <si>
    <t>Actividad 5.4</t>
  </si>
  <si>
    <t>Fecha De Inicio 5.4.</t>
  </si>
  <si>
    <t>Fecha de Termino 5.4.</t>
  </si>
  <si>
    <t>Descripción de la Actividad 5.4.</t>
  </si>
  <si>
    <t>Medio De Verificación 5.4.</t>
  </si>
  <si>
    <t>Actividad 5.5</t>
  </si>
  <si>
    <t>Fecha De Inicio 5.5.</t>
  </si>
  <si>
    <t>Fecha de Termino 5.5.</t>
  </si>
  <si>
    <t>Descripción de la Actividad 5.5.</t>
  </si>
  <si>
    <t>Medio De Verificación 5.5.</t>
  </si>
  <si>
    <t>Instrucciones</t>
  </si>
  <si>
    <t>No se llena</t>
  </si>
  <si>
    <t>Se llena solo la parte de identificación el resto es automatico</t>
  </si>
  <si>
    <t>PLAN OPERATIVO GLOBAL</t>
  </si>
  <si>
    <t>NOMBRE DEL PROGRAMA:</t>
  </si>
  <si>
    <t>Código SISREC</t>
  </si>
  <si>
    <t>Meses</t>
  </si>
  <si>
    <t>Mes a Rendir</t>
  </si>
  <si>
    <t>INSUMOS NECESARIOS</t>
  </si>
  <si>
    <t>COSTO en $</t>
  </si>
  <si>
    <t>AÑO 1</t>
  </si>
  <si>
    <t>AÑO 2</t>
  </si>
  <si>
    <t>Indicador de cumplimiento de medio termino</t>
  </si>
  <si>
    <t>Indicador de cumplimiento final</t>
  </si>
  <si>
    <t xml:space="preserve">RESPONSABLE DE LA EJECUCIÓN </t>
  </si>
  <si>
    <t>Estado de avance ponderado</t>
  </si>
  <si>
    <t>Resultado de la actividades realizada</t>
  </si>
  <si>
    <t>Comentarios</t>
  </si>
  <si>
    <t>Costo Unitario</t>
  </si>
  <si>
    <t>Cantidad</t>
  </si>
  <si>
    <t>Rendido</t>
  </si>
  <si>
    <t>Saldo</t>
  </si>
  <si>
    <t>Contratación del Programa,Consultoria,Gastos Administrativos</t>
  </si>
  <si>
    <t>Fecha De Inicio</t>
  </si>
  <si>
    <t>Descripción del Avance</t>
  </si>
  <si>
    <t>Medio De Verificacíón</t>
  </si>
  <si>
    <t>50% de productores capacitados</t>
  </si>
  <si>
    <t>100% de productores capacitados</t>
  </si>
  <si>
    <t>Menor  a 50%</t>
  </si>
  <si>
    <t xml:space="preserve">jefe del proyecto </t>
  </si>
  <si>
    <t>Se requiere conocer los antecedentes de las personas que participan de la pasantía con 30 días hábiles de anticipación para cumplir con los plazos administrativos que requiere la compra de pasajes internacionales</t>
  </si>
  <si>
    <t>Sin Avance</t>
  </si>
  <si>
    <t>componente 3</t>
  </si>
  <si>
    <t xml:space="preserve">SUB - TOTAL </t>
  </si>
  <si>
    <t>TOTAL DEL PROYECTO EN $</t>
  </si>
  <si>
    <t>TOTAL SOLICITADO AL FONDO EN$</t>
  </si>
  <si>
    <t>Nombre Iniciativa</t>
  </si>
  <si>
    <t>Codigo BIP</t>
  </si>
  <si>
    <t xml:space="preserve">Duración </t>
  </si>
  <si>
    <t>meses</t>
  </si>
  <si>
    <t xml:space="preserve">Fuente </t>
  </si>
  <si>
    <t xml:space="preserve">Asignación Presupuestaria (Item) </t>
  </si>
  <si>
    <t xml:space="preserve">Moneda </t>
  </si>
  <si>
    <t>Pagado al 31/12/2025</t>
  </si>
  <si>
    <t>Solicitado para el año 2026</t>
  </si>
  <si>
    <t xml:space="preserve">Solicitado años siguientes </t>
  </si>
  <si>
    <t>Costo Total</t>
  </si>
  <si>
    <t xml:space="preserve">F.N.D.R. </t>
  </si>
  <si>
    <t xml:space="preserve">CONTRATACIÓN DEL PROGRAMA </t>
  </si>
  <si>
    <t xml:space="preserve">M$ </t>
  </si>
  <si>
    <t xml:space="preserve">CONSULTORÍAS </t>
  </si>
  <si>
    <t xml:space="preserve">GASTOS ADMINISTRATIVOS </t>
  </si>
  <si>
    <r>
      <rPr>
        <sz val="11"/>
        <color rgb="FF000000"/>
        <rFont val="Calibri"/>
        <family val="2"/>
      </rPr>
      <t xml:space="preserve">Total </t>
    </r>
    <r>
      <rPr>
        <sz val="11"/>
        <color rgb="FFFFFFFF"/>
        <rFont val="Calibri"/>
        <family val="2"/>
      </rPr>
      <t xml:space="preserve">_ </t>
    </r>
  </si>
  <si>
    <t>PRESUPUESTO DETALLADO POR ACTIVIDADES</t>
  </si>
  <si>
    <t>1.- CONTRATACIóN DEL PROGRAMA</t>
  </si>
  <si>
    <t>N°</t>
  </si>
  <si>
    <t xml:space="preserve">COMPONENTE/ Actividades </t>
  </si>
  <si>
    <t>Unidad</t>
  </si>
  <si>
    <t xml:space="preserve">Costo Unitario </t>
  </si>
  <si>
    <t xml:space="preserve">Cantidad </t>
  </si>
  <si>
    <t>I.- CONTRATACIÓN DE PROGRAMA</t>
  </si>
  <si>
    <t>1.-</t>
  </si>
  <si>
    <t>1.1</t>
  </si>
  <si>
    <t>1.1.1</t>
  </si>
  <si>
    <t>Sub Total</t>
  </si>
  <si>
    <t>1.2</t>
  </si>
  <si>
    <t>1.2.1</t>
  </si>
  <si>
    <t>1.3.</t>
  </si>
  <si>
    <t>1.3.1.</t>
  </si>
  <si>
    <t>1.4.</t>
  </si>
  <si>
    <t>1.4.1.</t>
  </si>
  <si>
    <t>2.-</t>
  </si>
  <si>
    <t>2.2.</t>
  </si>
  <si>
    <t>2.4.</t>
  </si>
  <si>
    <t>3.-</t>
  </si>
  <si>
    <t>II.- CONSULTORÍA</t>
  </si>
  <si>
    <t>II.1.-</t>
  </si>
  <si>
    <t xml:space="preserve">CONSULTORIA </t>
  </si>
  <si>
    <t>II.1.1</t>
  </si>
  <si>
    <t>II.2.-</t>
  </si>
  <si>
    <t>II.2.1</t>
  </si>
  <si>
    <t>III.- GASTOS ADMINISTRATIVOS</t>
  </si>
  <si>
    <t>I.</t>
  </si>
  <si>
    <t>CONTRATACIÓN DE PROGRAMA</t>
  </si>
  <si>
    <t>II.</t>
  </si>
  <si>
    <t>CONSULTORÍA</t>
  </si>
  <si>
    <t>III.</t>
  </si>
  <si>
    <t>GASTOS ADMINISTRATIVOS</t>
  </si>
  <si>
    <t>NO RELLENAR</t>
  </si>
  <si>
    <t>Nombre Programa</t>
  </si>
  <si>
    <t>Componente</t>
  </si>
  <si>
    <t>Actividad</t>
  </si>
  <si>
    <t>Medio Verificación</t>
  </si>
  <si>
    <t>Descripción de Actividad</t>
  </si>
  <si>
    <t>Mes Inicio</t>
  </si>
  <si>
    <t>1.5.</t>
  </si>
  <si>
    <t>1.5.1.</t>
  </si>
  <si>
    <t>2.1.</t>
  </si>
  <si>
    <t>2.1.1.</t>
  </si>
  <si>
    <t>2.2.1.</t>
  </si>
  <si>
    <t>2.3.</t>
  </si>
  <si>
    <t>2.3.1.</t>
  </si>
  <si>
    <t>2.4.1.</t>
  </si>
  <si>
    <t>2.5.</t>
  </si>
  <si>
    <t>2.5.1.</t>
  </si>
  <si>
    <t>3.1.</t>
  </si>
  <si>
    <t>3.1.1.</t>
  </si>
  <si>
    <t>3.2.</t>
  </si>
  <si>
    <t>3.2.1.</t>
  </si>
  <si>
    <t>3.3.</t>
  </si>
  <si>
    <t>3.3.1.</t>
  </si>
  <si>
    <t>3.4.</t>
  </si>
  <si>
    <t>3.4.1.</t>
  </si>
  <si>
    <t>3.5.</t>
  </si>
  <si>
    <t>3.5.1.</t>
  </si>
  <si>
    <t>4.</t>
  </si>
  <si>
    <t>4.1.</t>
  </si>
  <si>
    <t>4.1.1.</t>
  </si>
  <si>
    <t>4.2.</t>
  </si>
  <si>
    <t>4.2.1.</t>
  </si>
  <si>
    <t>4.3.</t>
  </si>
  <si>
    <t>4.3.1.</t>
  </si>
  <si>
    <t>4.4.</t>
  </si>
  <si>
    <t>4.4.1.</t>
  </si>
  <si>
    <t>4.5.</t>
  </si>
  <si>
    <t>4.5.1.</t>
  </si>
  <si>
    <t>5.</t>
  </si>
  <si>
    <t>5.1.</t>
  </si>
  <si>
    <t>5.1.1.</t>
  </si>
  <si>
    <t>5.2.</t>
  </si>
  <si>
    <t>5.2.1.</t>
  </si>
  <si>
    <t>5.3.</t>
  </si>
  <si>
    <t>5.3.1.</t>
  </si>
  <si>
    <t>5.4.</t>
  </si>
  <si>
    <t>5.4.1.</t>
  </si>
  <si>
    <t>5.5.</t>
  </si>
  <si>
    <t>5.5.1.</t>
  </si>
  <si>
    <t>componente 4</t>
  </si>
  <si>
    <t>componente 5</t>
  </si>
  <si>
    <t xml:space="preserve">Hoja </t>
  </si>
  <si>
    <t>Convenio DIPIR</t>
  </si>
  <si>
    <t>Minuta</t>
  </si>
  <si>
    <t>Presupuesto General</t>
  </si>
  <si>
    <t>POA</t>
  </si>
  <si>
    <t>Rellenar</t>
  </si>
  <si>
    <t xml:space="preserve">Marco Lógico </t>
  </si>
  <si>
    <t>Juan</t>
  </si>
  <si>
    <t>40055419-0</t>
  </si>
  <si>
    <t>Palena</t>
  </si>
  <si>
    <t>Objetivo General (Debe detallar)</t>
  </si>
  <si>
    <t>Nombrar el Objetivo General</t>
  </si>
  <si>
    <t>Nombrar el Componente 1</t>
  </si>
  <si>
    <t>Nombrar el Componente 2</t>
  </si>
  <si>
    <t>Nombrar el Componente 3</t>
  </si>
  <si>
    <t>Nombrar el Componente 4</t>
  </si>
  <si>
    <t>Nombrar el Componente 5</t>
  </si>
  <si>
    <t xml:space="preserve"> Nombrar la Actividad 1.1.</t>
  </si>
  <si>
    <t xml:space="preserve">Nombrar la Actividad 1.2.       </t>
  </si>
  <si>
    <t>Nombrar la Actividad 1.3.</t>
  </si>
  <si>
    <t>Nombrar la Actividad 1.4.</t>
  </si>
  <si>
    <t>Nombrar la Actividad 1.5.</t>
  </si>
  <si>
    <t>Nombrar la Actividad 2.1.</t>
  </si>
  <si>
    <t xml:space="preserve">Nombrar la Actividad 2.2.       </t>
  </si>
  <si>
    <t>Nombrar la Actividad 2.3.</t>
  </si>
  <si>
    <t>Nombrar la Actividad 2.4.</t>
  </si>
  <si>
    <t>Nombrar la Actividad 2.5.</t>
  </si>
  <si>
    <t>Nombrar la Actividad 3.1.</t>
  </si>
  <si>
    <t xml:space="preserve">Nombrar la Actividad 3.2.       </t>
  </si>
  <si>
    <t>Nombrar la Actividad 3.3.</t>
  </si>
  <si>
    <t>Nombrar la Actividad 3.4.</t>
  </si>
  <si>
    <t>Nombrar la Actividad 3.5.</t>
  </si>
  <si>
    <t>Nombrar la Actividad 4.1.</t>
  </si>
  <si>
    <t xml:space="preserve">Nombrar la Actividad 4.2.       </t>
  </si>
  <si>
    <t>Nombrar la Actividad 4.3.</t>
  </si>
  <si>
    <t>Nombrar la Actividad 4.4.</t>
  </si>
  <si>
    <t>Nombrar la Actividad 4.5.</t>
  </si>
  <si>
    <t>Nombrar la Actividad 5.1.</t>
  </si>
  <si>
    <t xml:space="preserve">Nombrar la Actividad 5.2.       </t>
  </si>
  <si>
    <t>Nombrar la Actividad 5.3.</t>
  </si>
  <si>
    <t>Nombrar la Actividad 5.4.</t>
  </si>
  <si>
    <t>Nombrar la Actividad 5.5.</t>
  </si>
  <si>
    <t>Resumen del Programa</t>
  </si>
  <si>
    <t>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</si>
</sst>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164" formatCode="_(&quot;$&quot;* #,##0.00_);_(&quot;$&quot;* \(#,##0.00\);_(&quot;$&quot;* &quot;-&quot;??_);_(@_)"/>
    <numFmt numFmtId="165" formatCode="&quot;$&quot;#,##0"/>
    <numFmt numFmtId="166" formatCode="_-* #,##0_-;\-* #,##0_-;_-* &quot;-&quot;_-;_-@"/>
    <numFmt numFmtId="167" formatCode="_-&quot;$&quot;* #,##0_-;\-&quot;$&quot;* #,##0_-;_-&quot;$&quot;* &quot;-&quot;_-;_-@"/>
    <numFmt numFmtId="168" formatCode="_-* #,##0.00_-;\-* #,##0.00_-;_-* &quot;-&quot;??_-;_-@"/>
  </numFmts>
  <fonts count="44">
    <font>
      <sz val="11"/>
      <color theme="1"/>
      <name val="Arial"/>
      <scheme val="minor"/>
    </font>
    <font>
      <sz val="11"/>
      <color theme="1"/>
      <name val="Arial"/>
      <family val="2"/>
      <scheme val="minor"/>
    </font>
    <font>
      <b/>
      <sz val="11"/>
      <color theme="1"/>
      <name val="Arial"/>
      <family val="2"/>
    </font>
    <font>
      <sz val="11"/>
      <color theme="1"/>
      <name val="Arial"/>
      <family val="2"/>
    </font>
    <font>
      <sz val="11"/>
      <name val="Arial"/>
      <family val="2"/>
    </font>
    <font>
      <sz val="11"/>
      <color theme="1"/>
      <name val="Arial"/>
      <family val="2"/>
    </font>
    <font>
      <sz val="11"/>
      <color theme="1"/>
      <name val="Cambria"/>
      <family val="1"/>
    </font>
    <font>
      <b/>
      <sz val="12"/>
      <color theme="1"/>
      <name val="Montserrat"/>
    </font>
    <font>
      <b/>
      <sz val="16"/>
      <color rgb="FFFFFFFF"/>
      <name val="Montserrat"/>
    </font>
    <font>
      <sz val="12"/>
      <color theme="1"/>
      <name val="Montserrat"/>
    </font>
    <font>
      <sz val="10"/>
      <color theme="1"/>
      <name val="Montserrat"/>
    </font>
    <font>
      <b/>
      <sz val="14"/>
      <color theme="0"/>
      <name val="Montserrat"/>
    </font>
    <font>
      <b/>
      <sz val="14"/>
      <color theme="1"/>
      <name val="Montserrat"/>
    </font>
    <font>
      <b/>
      <sz val="14"/>
      <color rgb="FFFFFFFF"/>
      <name val="Montserrat"/>
    </font>
    <font>
      <sz val="9"/>
      <color theme="1"/>
      <name val="Cambria"/>
      <family val="1"/>
    </font>
    <font>
      <b/>
      <sz val="12"/>
      <color theme="1"/>
      <name val="Arial"/>
      <family val="2"/>
    </font>
    <font>
      <b/>
      <sz val="11"/>
      <color theme="1"/>
      <name val="Arial"/>
      <family val="2"/>
    </font>
    <font>
      <b/>
      <sz val="18"/>
      <color theme="1"/>
      <name val="Arial"/>
      <family val="2"/>
    </font>
    <font>
      <b/>
      <sz val="9"/>
      <color theme="1"/>
      <name val="Arial"/>
      <family val="2"/>
    </font>
    <font>
      <b/>
      <sz val="14"/>
      <color theme="1"/>
      <name val="Arial"/>
      <family val="2"/>
    </font>
    <font>
      <sz val="11"/>
      <color theme="1"/>
      <name val="Calibri"/>
      <family val="2"/>
    </font>
    <font>
      <sz val="11"/>
      <color rgb="FF000000"/>
      <name val="Calibri"/>
      <family val="2"/>
    </font>
    <font>
      <sz val="11"/>
      <color rgb="FF282828"/>
      <name val="Arial"/>
      <family val="2"/>
    </font>
    <font>
      <sz val="11"/>
      <color rgb="FF000000"/>
      <name val="Arial"/>
      <family val="2"/>
    </font>
    <font>
      <b/>
      <sz val="11"/>
      <color theme="1"/>
      <name val="Calibri"/>
      <family val="2"/>
    </font>
    <font>
      <b/>
      <sz val="12"/>
      <color theme="1"/>
      <name val="Calibri"/>
      <family val="2"/>
    </font>
    <font>
      <sz val="10"/>
      <color rgb="FF000000"/>
      <name val="Arial"/>
      <family val="2"/>
    </font>
    <font>
      <b/>
      <sz val="14"/>
      <color theme="1"/>
      <name val="Calibri"/>
      <family val="2"/>
    </font>
    <font>
      <b/>
      <sz val="10"/>
      <color theme="1"/>
      <name val="Arial"/>
      <family val="2"/>
    </font>
    <font>
      <b/>
      <sz val="10"/>
      <color theme="1"/>
      <name val="Calibri"/>
      <family val="2"/>
    </font>
    <font>
      <b/>
      <sz val="21"/>
      <color theme="1"/>
      <name val="Arial"/>
      <family val="2"/>
      <scheme val="minor"/>
    </font>
    <font>
      <sz val="11"/>
      <color rgb="FFFFFFFF"/>
      <name val="Calibri"/>
      <family val="2"/>
    </font>
    <font>
      <sz val="11"/>
      <color theme="1"/>
      <name val="Arial"/>
      <family val="2"/>
    </font>
    <font>
      <b/>
      <sz val="8"/>
      <color theme="1"/>
      <name val="Arial"/>
      <family val="2"/>
    </font>
    <font>
      <b/>
      <sz val="11"/>
      <color theme="1"/>
      <name val="Calibri"/>
      <family val="2"/>
    </font>
    <font>
      <b/>
      <sz val="20"/>
      <color theme="1"/>
      <name val="Calibri"/>
      <family val="2"/>
    </font>
    <font>
      <sz val="20"/>
      <name val="Arial"/>
      <family val="2"/>
    </font>
    <font>
      <sz val="11"/>
      <color theme="1"/>
      <name val="Calibri"/>
      <family val="2"/>
    </font>
    <font>
      <sz val="12"/>
      <color theme="1"/>
      <name val="Calibri"/>
      <family val="2"/>
    </font>
    <font>
      <b/>
      <sz val="12"/>
      <color theme="1"/>
      <name val="Calibri"/>
      <family val="2"/>
    </font>
    <font>
      <sz val="12"/>
      <color theme="1"/>
      <name val="Arial"/>
      <family val="2"/>
      <scheme val="minor"/>
    </font>
    <font>
      <sz val="12"/>
      <color theme="1"/>
      <name val="Arial"/>
      <family val="2"/>
    </font>
    <font>
      <b/>
      <sz val="11"/>
      <color theme="1"/>
      <name val="Arial"/>
      <family val="2"/>
      <scheme val="minor"/>
    </font>
    <font>
      <b/>
      <sz val="11"/>
      <color theme="0"/>
      <name val="Arial"/>
      <family val="2"/>
    </font>
  </fonts>
  <fills count="33">
    <fill>
      <patternFill patternType="none"/>
    </fill>
    <fill>
      <patternFill patternType="gray125"/>
    </fill>
    <fill>
      <patternFill patternType="solid">
        <fgColor rgb="FFD0E0E3"/>
        <bgColor rgb="FFD0E0E3"/>
      </patternFill>
    </fill>
    <fill>
      <patternFill patternType="solid">
        <fgColor rgb="FFD0CECE"/>
        <bgColor rgb="FFD0CECE"/>
      </patternFill>
    </fill>
    <fill>
      <patternFill patternType="solid">
        <fgColor rgb="FF920000"/>
        <bgColor rgb="FF920000"/>
      </patternFill>
    </fill>
    <fill>
      <patternFill patternType="solid">
        <fgColor theme="0"/>
        <bgColor theme="0"/>
      </patternFill>
    </fill>
    <fill>
      <patternFill patternType="solid">
        <fgColor rgb="FF005828"/>
        <bgColor rgb="FF005828"/>
      </patternFill>
    </fill>
    <fill>
      <patternFill patternType="solid">
        <fgColor theme="6"/>
        <bgColor theme="6"/>
      </patternFill>
    </fill>
    <fill>
      <patternFill patternType="solid">
        <fgColor rgb="FFBFBFBF"/>
        <bgColor rgb="FFBFBFBF"/>
      </patternFill>
    </fill>
    <fill>
      <patternFill patternType="solid">
        <fgColor rgb="FFD8D8D8"/>
        <bgColor rgb="FFD8D8D8"/>
      </patternFill>
    </fill>
    <fill>
      <patternFill patternType="solid">
        <fgColor rgb="FFC5E0B3"/>
        <bgColor rgb="FFC5E0B3"/>
      </patternFill>
    </fill>
    <fill>
      <patternFill patternType="solid">
        <fgColor rgb="FFA8D08D"/>
        <bgColor rgb="FFA8D08D"/>
      </patternFill>
    </fill>
    <fill>
      <patternFill patternType="solid">
        <fgColor rgb="FFFFD965"/>
        <bgColor rgb="FFFFD965"/>
      </patternFill>
    </fill>
    <fill>
      <patternFill patternType="solid">
        <fgColor rgb="FF00B0F0"/>
        <bgColor rgb="FF00B0F0"/>
      </patternFill>
    </fill>
    <fill>
      <patternFill patternType="solid">
        <fgColor rgb="FFFFE598"/>
        <bgColor rgb="FFFFE598"/>
      </patternFill>
    </fill>
    <fill>
      <patternFill patternType="solid">
        <fgColor rgb="FFFFFFFF"/>
        <bgColor rgb="FFFFFFFF"/>
      </patternFill>
    </fill>
    <fill>
      <patternFill patternType="solid">
        <fgColor rgb="FF92D050"/>
        <bgColor rgb="FF92D050"/>
      </patternFill>
    </fill>
    <fill>
      <patternFill patternType="solid">
        <fgColor rgb="FFCBCBCB"/>
        <bgColor rgb="FFCBCBCB"/>
      </patternFill>
    </fill>
    <fill>
      <patternFill patternType="solid">
        <fgColor rgb="FFDCE6F1"/>
        <bgColor rgb="FFDCE6F1"/>
      </patternFill>
    </fill>
    <fill>
      <patternFill patternType="solid">
        <fgColor rgb="FFD9E2F3"/>
        <bgColor rgb="FFD9E2F3"/>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F7CAAC"/>
        <bgColor rgb="FFF7CAAC"/>
      </patternFill>
    </fill>
    <fill>
      <patternFill patternType="solid">
        <fgColor rgb="FFFCE5CD"/>
        <bgColor rgb="FFFCE5CD"/>
      </patternFill>
    </fill>
    <fill>
      <patternFill patternType="solid">
        <fgColor rgb="FFFFFF00"/>
        <bgColor rgb="FFFFFF00"/>
      </patternFill>
    </fill>
    <fill>
      <patternFill patternType="solid">
        <fgColor rgb="FFCFE2F3"/>
        <bgColor rgb="FFCFE2F3"/>
      </patternFill>
    </fill>
    <fill>
      <patternFill patternType="solid">
        <fgColor rgb="FFC9DAF8"/>
        <bgColor rgb="FFC9DAF8"/>
      </patternFill>
    </fill>
    <fill>
      <patternFill patternType="solid">
        <fgColor theme="5"/>
        <bgColor indexed="64"/>
      </patternFill>
    </fill>
    <fill>
      <patternFill patternType="solid">
        <fgColor theme="8"/>
        <bgColor indexed="64"/>
      </patternFill>
    </fill>
    <fill>
      <patternFill patternType="solid">
        <fgColor theme="7" tint="0.79998168889431442"/>
        <bgColor indexed="64"/>
      </patternFill>
    </fill>
    <fill>
      <patternFill patternType="solid">
        <fgColor theme="9"/>
        <bgColor indexed="64"/>
      </patternFill>
    </fill>
    <fill>
      <patternFill patternType="solid">
        <fgColor rgb="FFFFFF00"/>
        <bgColor indexed="64"/>
      </patternFill>
    </fill>
  </fills>
  <borders count="8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top style="hair">
        <color rgb="FF000000"/>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hair">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hair">
        <color rgb="FF000000"/>
      </top>
      <bottom style="hair">
        <color rgb="FF000000"/>
      </bottom>
      <diagonal/>
    </border>
    <border>
      <left style="hair">
        <color rgb="FF000000"/>
      </left>
      <right/>
      <top/>
      <bottom/>
      <diagonal/>
    </border>
    <border>
      <left/>
      <right/>
      <top/>
      <bottom/>
      <diagonal/>
    </border>
    <border>
      <left/>
      <right/>
      <top/>
      <bottom/>
      <diagonal/>
    </border>
    <border>
      <left/>
      <right style="hair">
        <color rgb="FF000000"/>
      </right>
      <top/>
      <bottom/>
      <diagonal/>
    </border>
    <border>
      <left style="hair">
        <color rgb="FF000000"/>
      </left>
      <right/>
      <top style="hair">
        <color rgb="FF000000"/>
      </top>
      <bottom style="hair">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thin">
        <color rgb="FF000000"/>
      </bottom>
      <diagonal/>
    </border>
    <border>
      <left style="medium">
        <color rgb="FF000000"/>
      </left>
      <right/>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326">
    <xf numFmtId="0" fontId="0" fillId="0" borderId="0" xfId="0"/>
    <xf numFmtId="0" fontId="2" fillId="0" borderId="0" xfId="0" applyFont="1"/>
    <xf numFmtId="0" fontId="3" fillId="0" borderId="0" xfId="0" applyFont="1"/>
    <xf numFmtId="0" fontId="2" fillId="0" borderId="3" xfId="0" applyFont="1" applyBorder="1"/>
    <xf numFmtId="0" fontId="3" fillId="0" borderId="3" xfId="0" applyFont="1" applyBorder="1" applyAlignment="1">
      <alignment vertical="center"/>
    </xf>
    <xf numFmtId="0" fontId="6" fillId="0" borderId="0" xfId="0" applyFont="1" applyAlignment="1">
      <alignment vertical="top" wrapText="1"/>
    </xf>
    <xf numFmtId="0" fontId="6" fillId="0" borderId="0" xfId="0" applyFont="1" applyAlignment="1">
      <alignment wrapText="1"/>
    </xf>
    <xf numFmtId="0" fontId="6" fillId="0" borderId="0" xfId="0" applyFont="1"/>
    <xf numFmtId="164" fontId="10" fillId="5" borderId="12" xfId="0" applyNumberFormat="1" applyFont="1" applyFill="1" applyBorder="1" applyAlignment="1">
      <alignment horizontal="center" vertical="top" wrapText="1"/>
    </xf>
    <xf numFmtId="164" fontId="10" fillId="0" borderId="0" xfId="0" applyNumberFormat="1" applyFont="1" applyAlignment="1">
      <alignment horizontal="center" vertical="top" wrapText="1"/>
    </xf>
    <xf numFmtId="0" fontId="6" fillId="0" borderId="6" xfId="0" applyFont="1" applyBorder="1" applyAlignment="1">
      <alignment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5" borderId="26"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5" borderId="12" xfId="0" applyFont="1" applyFill="1" applyBorder="1" applyAlignment="1">
      <alignment horizontal="left" vertical="center"/>
    </xf>
    <xf numFmtId="0" fontId="7" fillId="13" borderId="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6" fillId="5" borderId="31" xfId="0" applyFont="1" applyFill="1" applyBorder="1" applyAlignment="1">
      <alignment horizontal="left" vertical="center" wrapText="1"/>
    </xf>
    <xf numFmtId="0" fontId="6" fillId="5" borderId="12" xfId="0" applyFont="1" applyFill="1" applyBorder="1" applyAlignment="1">
      <alignment horizontal="left" vertical="top"/>
    </xf>
    <xf numFmtId="0" fontId="6" fillId="0" borderId="0" xfId="0" applyFont="1" applyAlignment="1">
      <alignment horizontal="left" vertical="top"/>
    </xf>
    <xf numFmtId="0" fontId="7" fillId="1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top"/>
    </xf>
    <xf numFmtId="0" fontId="3" fillId="15" borderId="12" xfId="0" applyFont="1" applyFill="1" applyBorder="1"/>
    <xf numFmtId="0" fontId="17" fillId="15" borderId="12" xfId="0" applyFont="1" applyFill="1" applyBorder="1"/>
    <xf numFmtId="0" fontId="2" fillId="16" borderId="32" xfId="0" applyFont="1" applyFill="1" applyBorder="1" applyAlignment="1">
      <alignment wrapText="1"/>
    </xf>
    <xf numFmtId="0" fontId="2" fillId="16" borderId="32" xfId="0" applyFont="1" applyFill="1" applyBorder="1"/>
    <xf numFmtId="0" fontId="3" fillId="16" borderId="36" xfId="0" applyFont="1" applyFill="1" applyBorder="1"/>
    <xf numFmtId="0" fontId="2" fillId="16" borderId="3" xfId="0" applyFont="1" applyFill="1" applyBorder="1" applyAlignment="1">
      <alignment horizontal="center"/>
    </xf>
    <xf numFmtId="0" fontId="3" fillId="16" borderId="12" xfId="0" applyFont="1" applyFill="1" applyBorder="1"/>
    <xf numFmtId="0" fontId="3" fillId="16" borderId="37" xfId="0" applyFont="1" applyFill="1" applyBorder="1"/>
    <xf numFmtId="0" fontId="2" fillId="16" borderId="38" xfId="0" applyFont="1" applyFill="1" applyBorder="1" applyAlignment="1">
      <alignment horizontal="center"/>
    </xf>
    <xf numFmtId="0" fontId="3" fillId="18" borderId="36" xfId="0" applyFont="1" applyFill="1" applyBorder="1"/>
    <xf numFmtId="0" fontId="2" fillId="18" borderId="38" xfId="0" applyFont="1" applyFill="1" applyBorder="1" applyAlignment="1">
      <alignment horizontal="center" wrapText="1"/>
    </xf>
    <xf numFmtId="0" fontId="2" fillId="18" borderId="42" xfId="0" applyFont="1" applyFill="1" applyBorder="1" applyAlignment="1">
      <alignment horizontal="center" wrapText="1"/>
    </xf>
    <xf numFmtId="0" fontId="2" fillId="18" borderId="43" xfId="0" applyFont="1" applyFill="1" applyBorder="1" applyAlignment="1">
      <alignment horizontal="center" wrapText="1"/>
    </xf>
    <xf numFmtId="0" fontId="2" fillId="12" borderId="32" xfId="0" applyFont="1" applyFill="1" applyBorder="1" applyAlignment="1">
      <alignment wrapText="1"/>
    </xf>
    <xf numFmtId="0" fontId="3" fillId="12" borderId="32" xfId="0" applyFont="1" applyFill="1" applyBorder="1"/>
    <xf numFmtId="165" fontId="3" fillId="12" borderId="48" xfId="0" applyNumberFormat="1" applyFont="1" applyFill="1" applyBorder="1"/>
    <xf numFmtId="166" fontId="3" fillId="12" borderId="48" xfId="0" applyNumberFormat="1" applyFont="1" applyFill="1" applyBorder="1"/>
    <xf numFmtId="166" fontId="3" fillId="12" borderId="49" xfId="0" applyNumberFormat="1" applyFont="1" applyFill="1" applyBorder="1"/>
    <xf numFmtId="0" fontId="3" fillId="12" borderId="50" xfId="0" applyFont="1" applyFill="1" applyBorder="1"/>
    <xf numFmtId="0" fontId="3" fillId="12" borderId="45" xfId="0" applyFont="1" applyFill="1" applyBorder="1"/>
    <xf numFmtId="0" fontId="3" fillId="12" borderId="46" xfId="0" applyFont="1" applyFill="1" applyBorder="1"/>
    <xf numFmtId="0" fontId="3" fillId="12" borderId="32" xfId="0" quotePrefix="1" applyFont="1" applyFill="1" applyBorder="1" applyAlignment="1">
      <alignment horizontal="center" vertical="top" wrapText="1"/>
    </xf>
    <xf numFmtId="4" fontId="3" fillId="12" borderId="32" xfId="0" applyNumberFormat="1" applyFont="1" applyFill="1" applyBorder="1"/>
    <xf numFmtId="0" fontId="3" fillId="15" borderId="55" xfId="0" applyFont="1" applyFill="1" applyBorder="1" applyAlignment="1">
      <alignment horizontal="center" wrapText="1"/>
    </xf>
    <xf numFmtId="167" fontId="3" fillId="12" borderId="32" xfId="0" applyNumberFormat="1" applyFont="1" applyFill="1" applyBorder="1" applyAlignment="1">
      <alignment horizontal="right"/>
    </xf>
    <xf numFmtId="0" fontId="3" fillId="15" borderId="63" xfId="0" applyFont="1" applyFill="1" applyBorder="1"/>
    <xf numFmtId="167" fontId="3" fillId="12" borderId="37" xfId="0" applyNumberFormat="1" applyFont="1" applyFill="1" applyBorder="1"/>
    <xf numFmtId="167" fontId="3" fillId="12" borderId="36" xfId="0" applyNumberFormat="1" applyFont="1" applyFill="1" applyBorder="1" applyAlignment="1">
      <alignment horizontal="right"/>
    </xf>
    <xf numFmtId="167" fontId="3" fillId="12" borderId="33" xfId="0" applyNumberFormat="1" applyFont="1" applyFill="1" applyBorder="1"/>
    <xf numFmtId="167" fontId="3" fillId="12" borderId="66" xfId="0" applyNumberFormat="1" applyFont="1" applyFill="1" applyBorder="1"/>
    <xf numFmtId="9" fontId="3" fillId="0" borderId="0" xfId="0" applyNumberFormat="1" applyFont="1"/>
    <xf numFmtId="168" fontId="3" fillId="0" borderId="0" xfId="0" applyNumberFormat="1" applyFont="1"/>
    <xf numFmtId="0" fontId="20" fillId="0" borderId="0" xfId="0" applyFont="1"/>
    <xf numFmtId="0" fontId="20" fillId="0" borderId="0" xfId="0" applyFont="1" applyAlignment="1">
      <alignment vertical="center"/>
    </xf>
    <xf numFmtId="0" fontId="20" fillId="5" borderId="12" xfId="0" applyFont="1" applyFill="1" applyBorder="1" applyAlignment="1">
      <alignment horizontal="left" wrapText="1"/>
    </xf>
    <xf numFmtId="0" fontId="21" fillId="0" borderId="3" xfId="0" applyFont="1" applyBorder="1"/>
    <xf numFmtId="0" fontId="20" fillId="0" borderId="3" xfId="0" applyFont="1" applyBorder="1"/>
    <xf numFmtId="0" fontId="20" fillId="0" borderId="3" xfId="0" applyFont="1" applyBorder="1" applyAlignment="1">
      <alignment horizontal="center" vertical="center"/>
    </xf>
    <xf numFmtId="0" fontId="22" fillId="0" borderId="3" xfId="0" applyFont="1" applyBorder="1"/>
    <xf numFmtId="0" fontId="21" fillId="0" borderId="32" xfId="0" applyFont="1" applyBorder="1" applyAlignment="1">
      <alignment vertical="center" wrapText="1"/>
    </xf>
    <xf numFmtId="0" fontId="21" fillId="0" borderId="32" xfId="0" applyFont="1" applyBorder="1" applyAlignment="1">
      <alignment horizontal="center" vertical="center" wrapText="1"/>
    </xf>
    <xf numFmtId="3" fontId="3" fillId="0" borderId="32"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21" fillId="0" borderId="32" xfId="0" applyNumberFormat="1" applyFont="1" applyBorder="1" applyAlignment="1">
      <alignment vertical="center" wrapText="1"/>
    </xf>
    <xf numFmtId="0" fontId="21" fillId="0" borderId="40" xfId="0" applyFont="1" applyBorder="1" applyAlignment="1">
      <alignment vertical="center" wrapText="1"/>
    </xf>
    <xf numFmtId="0" fontId="21" fillId="0" borderId="40" xfId="0" applyFont="1" applyBorder="1" applyAlignment="1">
      <alignment horizontal="center" vertical="center" wrapText="1"/>
    </xf>
    <xf numFmtId="3" fontId="23" fillId="0" borderId="32" xfId="0" applyNumberFormat="1" applyFont="1" applyBorder="1" applyAlignment="1">
      <alignment horizontal="right" vertical="center" wrapText="1"/>
    </xf>
    <xf numFmtId="3" fontId="23" fillId="0" borderId="35" xfId="0" applyNumberFormat="1" applyFont="1" applyBorder="1" applyAlignment="1">
      <alignment horizontal="right" vertical="center" wrapText="1"/>
    </xf>
    <xf numFmtId="0" fontId="21" fillId="0" borderId="35" xfId="0" applyFont="1" applyBorder="1" applyAlignment="1">
      <alignment vertical="center" wrapText="1"/>
    </xf>
    <xf numFmtId="0" fontId="24" fillId="0" borderId="0" xfId="0" applyFont="1" applyAlignment="1">
      <alignment vertical="center"/>
    </xf>
    <xf numFmtId="0" fontId="24" fillId="19" borderId="57" xfId="0" applyFont="1" applyFill="1" applyBorder="1" applyAlignment="1">
      <alignment horizontal="center" vertical="center" wrapText="1"/>
    </xf>
    <xf numFmtId="0" fontId="24" fillId="19" borderId="3" xfId="0" applyFont="1" applyFill="1" applyBorder="1" applyAlignment="1">
      <alignment horizontal="center" vertical="center" wrapText="1"/>
    </xf>
    <xf numFmtId="0" fontId="20" fillId="0" borderId="0" xfId="0" applyFont="1" applyAlignment="1">
      <alignment wrapText="1"/>
    </xf>
    <xf numFmtId="0" fontId="24" fillId="21" borderId="57" xfId="0" applyFont="1" applyFill="1" applyBorder="1" applyAlignment="1">
      <alignment horizontal="center" vertical="center" wrapText="1"/>
    </xf>
    <xf numFmtId="0" fontId="24" fillId="19" borderId="3" xfId="0" applyFont="1" applyFill="1" applyBorder="1" applyAlignment="1">
      <alignment horizontal="center" vertical="center"/>
    </xf>
    <xf numFmtId="0" fontId="20" fillId="0" borderId="3" xfId="0" applyFont="1" applyBorder="1" applyAlignment="1">
      <alignment vertical="center" wrapText="1"/>
    </xf>
    <xf numFmtId="0" fontId="20" fillId="0" borderId="3" xfId="0" applyFont="1" applyBorder="1" applyAlignment="1">
      <alignment horizontal="center" vertical="center" wrapText="1"/>
    </xf>
    <xf numFmtId="3" fontId="20" fillId="0" borderId="3" xfId="0" applyNumberFormat="1" applyFont="1" applyBorder="1" applyAlignment="1">
      <alignment horizontal="right" vertical="center" wrapText="1"/>
    </xf>
    <xf numFmtId="3" fontId="20" fillId="0" borderId="1" xfId="0" applyNumberFormat="1" applyFont="1" applyBorder="1" applyAlignment="1">
      <alignment horizontal="right" vertical="center" wrapText="1"/>
    </xf>
    <xf numFmtId="0" fontId="24" fillId="22" borderId="3" xfId="0" applyFont="1" applyFill="1" applyBorder="1" applyAlignment="1">
      <alignment horizontal="center" vertical="center"/>
    </xf>
    <xf numFmtId="0" fontId="24" fillId="22" borderId="57" xfId="0" applyFont="1" applyFill="1" applyBorder="1" applyAlignment="1">
      <alignment vertical="center" wrapText="1"/>
    </xf>
    <xf numFmtId="0" fontId="24" fillId="22" borderId="69" xfId="0" applyFont="1" applyFill="1" applyBorder="1" applyAlignment="1">
      <alignment vertical="center" wrapText="1"/>
    </xf>
    <xf numFmtId="0" fontId="24" fillId="22" borderId="70" xfId="0" applyFont="1" applyFill="1" applyBorder="1" applyAlignment="1">
      <alignment vertical="center" wrapText="1"/>
    </xf>
    <xf numFmtId="3" fontId="24" fillId="22" borderId="57" xfId="0" applyNumberFormat="1" applyFont="1" applyFill="1" applyBorder="1" applyAlignment="1">
      <alignment vertical="center" wrapText="1"/>
    </xf>
    <xf numFmtId="0" fontId="24" fillId="22" borderId="3" xfId="0" applyFont="1" applyFill="1" applyBorder="1" applyAlignment="1">
      <alignment vertical="center" wrapText="1"/>
    </xf>
    <xf numFmtId="0" fontId="26" fillId="0" borderId="3" xfId="0" applyFont="1" applyBorder="1" applyAlignment="1">
      <alignment vertical="center" wrapText="1"/>
    </xf>
    <xf numFmtId="0" fontId="24" fillId="22" borderId="71" xfId="0" applyFont="1" applyFill="1" applyBorder="1" applyAlignment="1">
      <alignment vertical="center" wrapText="1"/>
    </xf>
    <xf numFmtId="0" fontId="24" fillId="22" borderId="72" xfId="0" applyFont="1" applyFill="1" applyBorder="1" applyAlignment="1">
      <alignment vertical="center" wrapText="1"/>
    </xf>
    <xf numFmtId="0" fontId="24" fillId="22" borderId="73" xfId="0" applyFont="1" applyFill="1" applyBorder="1" applyAlignment="1">
      <alignment vertical="center" wrapText="1"/>
    </xf>
    <xf numFmtId="3" fontId="24" fillId="22" borderId="71" xfId="0" applyNumberFormat="1" applyFont="1" applyFill="1" applyBorder="1" applyAlignment="1">
      <alignment vertical="center" wrapText="1"/>
    </xf>
    <xf numFmtId="0" fontId="24" fillId="22" borderId="74" xfId="0" applyFont="1" applyFill="1" applyBorder="1" applyAlignment="1">
      <alignment horizontal="center" vertical="center"/>
    </xf>
    <xf numFmtId="0" fontId="24" fillId="22" borderId="74" xfId="0" applyFont="1" applyFill="1" applyBorder="1" applyAlignment="1">
      <alignment vertical="center" wrapText="1"/>
    </xf>
    <xf numFmtId="0" fontId="24" fillId="23" borderId="57" xfId="0" applyFont="1" applyFill="1" applyBorder="1" applyAlignment="1">
      <alignment horizontal="center" vertical="center" wrapText="1"/>
    </xf>
    <xf numFmtId="0" fontId="24" fillId="19" borderId="57" xfId="0" applyFont="1" applyFill="1" applyBorder="1" applyAlignment="1">
      <alignment horizontal="center" vertical="center"/>
    </xf>
    <xf numFmtId="0" fontId="20" fillId="0" borderId="20" xfId="0" applyFont="1" applyBorder="1" applyAlignment="1">
      <alignment horizontal="center" vertical="center" wrapText="1"/>
    </xf>
    <xf numFmtId="0" fontId="20" fillId="0" borderId="20" xfId="0" applyFont="1" applyBorder="1" applyAlignment="1">
      <alignment horizontal="center" vertical="center"/>
    </xf>
    <xf numFmtId="0" fontId="24" fillId="22" borderId="57" xfId="0" applyFont="1" applyFill="1" applyBorder="1" applyAlignment="1">
      <alignment horizontal="center" vertical="center"/>
    </xf>
    <xf numFmtId="3" fontId="24" fillId="22" borderId="69" xfId="0" applyNumberFormat="1" applyFont="1" applyFill="1" applyBorder="1" applyAlignment="1">
      <alignment vertical="center" wrapText="1"/>
    </xf>
    <xf numFmtId="0" fontId="28" fillId="0" borderId="20" xfId="0" applyFont="1" applyBorder="1" applyAlignment="1">
      <alignment vertical="center" wrapText="1"/>
    </xf>
    <xf numFmtId="0" fontId="20" fillId="0" borderId="20" xfId="0" applyFont="1" applyBorder="1" applyAlignment="1">
      <alignment vertical="center"/>
    </xf>
    <xf numFmtId="0" fontId="20" fillId="0" borderId="17" xfId="0" applyFont="1" applyBorder="1" applyAlignment="1">
      <alignment vertical="center"/>
    </xf>
    <xf numFmtId="3" fontId="24" fillId="5" borderId="75" xfId="0" applyNumberFormat="1" applyFont="1" applyFill="1" applyBorder="1" applyAlignment="1">
      <alignment vertical="center" wrapText="1"/>
    </xf>
    <xf numFmtId="0" fontId="20" fillId="0" borderId="2" xfId="0" applyFont="1" applyBorder="1"/>
    <xf numFmtId="0" fontId="24" fillId="22" borderId="3" xfId="0" applyFont="1" applyFill="1" applyBorder="1" applyAlignment="1">
      <alignment vertical="center"/>
    </xf>
    <xf numFmtId="0" fontId="29" fillId="20" borderId="57" xfId="0" applyFont="1" applyFill="1" applyBorder="1" applyAlignment="1">
      <alignment vertical="center" wrapText="1"/>
    </xf>
    <xf numFmtId="41" fontId="24" fillId="20" borderId="3" xfId="0" applyNumberFormat="1" applyFont="1" applyFill="1" applyBorder="1" applyAlignment="1">
      <alignment vertical="center" wrapText="1"/>
    </xf>
    <xf numFmtId="0" fontId="24" fillId="20" borderId="57" xfId="0" applyFont="1" applyFill="1" applyBorder="1" applyAlignment="1">
      <alignment vertical="center" wrapText="1"/>
    </xf>
    <xf numFmtId="41" fontId="24" fillId="24" borderId="3" xfId="0" applyNumberFormat="1" applyFont="1" applyFill="1" applyBorder="1"/>
    <xf numFmtId="0" fontId="30" fillId="25" borderId="0" xfId="0" applyFont="1" applyFill="1"/>
    <xf numFmtId="0" fontId="16" fillId="26" borderId="3" xfId="0" applyFont="1" applyFill="1" applyBorder="1"/>
    <xf numFmtId="0" fontId="16" fillId="27" borderId="3" xfId="0" applyFont="1" applyFill="1" applyBorder="1" applyAlignment="1">
      <alignment horizontal="center"/>
    </xf>
    <xf numFmtId="0" fontId="16" fillId="0" borderId="0" xfId="0" applyFont="1" applyAlignment="1">
      <alignment horizontal="center"/>
    </xf>
    <xf numFmtId="0" fontId="5" fillId="0" borderId="3" xfId="0" applyFont="1" applyBorder="1"/>
    <xf numFmtId="0" fontId="20" fillId="0" borderId="1" xfId="0" applyFont="1" applyBorder="1" applyAlignment="1">
      <alignment horizontal="center" vertical="center"/>
    </xf>
    <xf numFmtId="17" fontId="2" fillId="16" borderId="38" xfId="0" applyNumberFormat="1" applyFont="1" applyFill="1" applyBorder="1" applyAlignment="1">
      <alignment horizontal="center"/>
    </xf>
    <xf numFmtId="14" fontId="33" fillId="17" borderId="44" xfId="0" applyNumberFormat="1" applyFont="1" applyFill="1" applyBorder="1" applyAlignment="1">
      <alignment horizontal="right"/>
    </xf>
    <xf numFmtId="14" fontId="33" fillId="17" borderId="45" xfId="0" applyNumberFormat="1" applyFont="1" applyFill="1" applyBorder="1" applyAlignment="1">
      <alignment horizontal="right"/>
    </xf>
    <xf numFmtId="0" fontId="6" fillId="0" borderId="3" xfId="0" applyFont="1" applyBorder="1" applyAlignment="1" applyProtection="1">
      <alignment horizontal="left" vertical="center" wrapText="1"/>
      <protection locked="0"/>
    </xf>
    <xf numFmtId="0" fontId="6" fillId="0" borderId="3" xfId="0" applyFont="1" applyBorder="1" applyAlignment="1" applyProtection="1">
      <alignment vertical="center" wrapText="1"/>
      <protection locked="0"/>
    </xf>
    <xf numFmtId="0" fontId="6" fillId="0" borderId="3" xfId="0" applyFont="1" applyBorder="1" applyAlignment="1" applyProtection="1">
      <alignment horizontal="center" vertical="center" wrapText="1"/>
      <protection locked="0"/>
    </xf>
    <xf numFmtId="0" fontId="6" fillId="5" borderId="26" xfId="0" applyFont="1" applyFill="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26" fillId="0" borderId="20" xfId="0" applyFont="1" applyBorder="1" applyAlignment="1">
      <alignment vertical="center" wrapText="1"/>
    </xf>
    <xf numFmtId="3" fontId="20" fillId="0" borderId="20" xfId="0" applyNumberFormat="1" applyFont="1" applyBorder="1" applyAlignment="1">
      <alignment horizontal="right" vertical="center" wrapText="1"/>
    </xf>
    <xf numFmtId="0" fontId="3" fillId="15" borderId="78" xfId="0" applyFont="1" applyFill="1" applyBorder="1" applyAlignment="1">
      <alignment horizontal="center" wrapText="1"/>
    </xf>
    <xf numFmtId="0" fontId="3" fillId="15" borderId="79" xfId="0" applyFont="1" applyFill="1" applyBorder="1" applyAlignment="1">
      <alignment horizontal="center" wrapText="1"/>
    </xf>
    <xf numFmtId="0" fontId="3" fillId="15" borderId="65" xfId="0" applyFont="1" applyFill="1" applyBorder="1" applyAlignment="1">
      <alignment horizontal="center"/>
    </xf>
    <xf numFmtId="0" fontId="24" fillId="23" borderId="76" xfId="0" applyFont="1" applyFill="1" applyBorder="1" applyAlignment="1">
      <alignment horizontal="center" vertical="center"/>
    </xf>
    <xf numFmtId="0" fontId="37" fillId="0" borderId="0" xfId="0" applyFont="1"/>
    <xf numFmtId="0" fontId="24" fillId="20" borderId="57" xfId="0" applyFont="1" applyFill="1" applyBorder="1" applyAlignment="1">
      <alignment horizontal="center" vertical="center" wrapText="1"/>
    </xf>
    <xf numFmtId="0" fontId="24" fillId="20" borderId="69" xfId="0" applyFont="1" applyFill="1" applyBorder="1" applyAlignment="1">
      <alignment horizontal="center" vertical="center" wrapText="1"/>
    </xf>
    <xf numFmtId="0" fontId="24" fillId="20" borderId="70" xfId="0" applyFont="1" applyFill="1" applyBorder="1" applyAlignment="1">
      <alignment horizontal="center" vertical="center" wrapText="1"/>
    </xf>
    <xf numFmtId="0" fontId="20" fillId="0" borderId="57" xfId="0" applyFont="1" applyBorder="1" applyAlignment="1">
      <alignment horizontal="center" vertical="center"/>
    </xf>
    <xf numFmtId="0" fontId="20" fillId="0" borderId="70" xfId="0" applyFont="1" applyBorder="1"/>
    <xf numFmtId="0" fontId="38" fillId="0" borderId="0" xfId="0" applyFont="1"/>
    <xf numFmtId="0" fontId="39" fillId="20" borderId="57" xfId="0" applyFont="1" applyFill="1" applyBorder="1" applyAlignment="1">
      <alignment vertical="center" wrapText="1"/>
    </xf>
    <xf numFmtId="0" fontId="38" fillId="0" borderId="1" xfId="0" applyFont="1" applyBorder="1" applyAlignment="1">
      <alignment horizontal="center" vertical="center"/>
    </xf>
    <xf numFmtId="0" fontId="41" fillId="0" borderId="3" xfId="0" applyFont="1" applyBorder="1" applyAlignment="1">
      <alignment vertical="center"/>
    </xf>
    <xf numFmtId="0" fontId="38" fillId="0" borderId="2" xfId="0" applyFont="1" applyBorder="1"/>
    <xf numFmtId="0" fontId="40" fillId="0" borderId="0" xfId="0" applyFont="1"/>
    <xf numFmtId="41" fontId="39" fillId="20" borderId="3" xfId="0" applyNumberFormat="1" applyFont="1" applyFill="1" applyBorder="1" applyAlignment="1">
      <alignment vertical="center" wrapText="1"/>
    </xf>
    <xf numFmtId="3" fontId="20" fillId="0" borderId="0" xfId="0" applyNumberFormat="1" applyFont="1"/>
    <xf numFmtId="41" fontId="20" fillId="0" borderId="0" xfId="0" applyNumberFormat="1" applyFont="1"/>
    <xf numFmtId="0" fontId="0" fillId="0" borderId="0" xfId="0" applyAlignment="1">
      <alignment wrapText="1"/>
    </xf>
    <xf numFmtId="0" fontId="3" fillId="15" borderId="79" xfId="0" applyFont="1" applyFill="1" applyBorder="1" applyAlignment="1">
      <alignment horizontal="center"/>
    </xf>
    <xf numFmtId="0" fontId="3" fillId="15" borderId="55" xfId="0" applyFont="1" applyFill="1" applyBorder="1" applyAlignment="1">
      <alignment horizontal="center"/>
    </xf>
    <xf numFmtId="0" fontId="3" fillId="15" borderId="38" xfId="0" applyFont="1" applyFill="1" applyBorder="1" applyAlignment="1">
      <alignment horizontal="center"/>
    </xf>
    <xf numFmtId="0" fontId="18" fillId="12" borderId="64" xfId="0" applyFont="1" applyFill="1" applyBorder="1" applyAlignment="1">
      <alignment wrapText="1"/>
    </xf>
    <xf numFmtId="0" fontId="3" fillId="15" borderId="51" xfId="0" applyFont="1" applyFill="1" applyBorder="1" applyAlignment="1">
      <alignment horizontal="center"/>
    </xf>
    <xf numFmtId="167" fontId="3" fillId="0" borderId="12" xfId="0" applyNumberFormat="1" applyFont="1" applyBorder="1"/>
    <xf numFmtId="0" fontId="3" fillId="0" borderId="3" xfId="0" applyFont="1" applyBorder="1" applyProtection="1">
      <protection locked="0"/>
    </xf>
    <xf numFmtId="0" fontId="5" fillId="0" borderId="77" xfId="0" applyFont="1" applyBorder="1" applyAlignment="1">
      <alignment wrapText="1"/>
    </xf>
    <xf numFmtId="0" fontId="2" fillId="28" borderId="77" xfId="0" applyFont="1" applyFill="1" applyBorder="1" applyAlignment="1">
      <alignment wrapText="1"/>
    </xf>
    <xf numFmtId="0" fontId="43" fillId="29" borderId="77" xfId="0" applyFont="1" applyFill="1" applyBorder="1" applyAlignment="1">
      <alignment wrapText="1"/>
    </xf>
    <xf numFmtId="0" fontId="2" fillId="30" borderId="77" xfId="0" applyFont="1" applyFill="1" applyBorder="1" applyAlignment="1">
      <alignment wrapText="1"/>
    </xf>
    <xf numFmtId="0" fontId="42" fillId="0" borderId="77" xfId="0" applyFont="1" applyBorder="1"/>
    <xf numFmtId="0" fontId="0" fillId="0" borderId="77" xfId="0" applyBorder="1"/>
    <xf numFmtId="0" fontId="42" fillId="31" borderId="77" xfId="0" applyFont="1" applyFill="1" applyBorder="1"/>
    <xf numFmtId="0" fontId="1" fillId="0" borderId="77" xfId="0" applyFont="1" applyBorder="1"/>
    <xf numFmtId="0" fontId="3" fillId="0" borderId="77" xfId="0" applyFont="1" applyBorder="1" applyAlignment="1">
      <alignment wrapText="1"/>
    </xf>
    <xf numFmtId="0" fontId="42" fillId="32" borderId="77" xfId="0" applyFont="1" applyFill="1" applyBorder="1"/>
    <xf numFmtId="0" fontId="3" fillId="15" borderId="78" xfId="0" applyFont="1" applyFill="1" applyBorder="1" applyAlignment="1" applyProtection="1">
      <alignment horizontal="center" wrapText="1"/>
      <protection locked="0"/>
    </xf>
    <xf numFmtId="0" fontId="3" fillId="0" borderId="77" xfId="0" applyFont="1" applyBorder="1" applyProtection="1">
      <protection locked="0"/>
    </xf>
    <xf numFmtId="0" fontId="3" fillId="0" borderId="80" xfId="0" applyFont="1" applyBorder="1" applyProtection="1">
      <protection locked="0"/>
    </xf>
    <xf numFmtId="0" fontId="3" fillId="0" borderId="51" xfId="0" applyFont="1" applyBorder="1" applyProtection="1">
      <protection locked="0"/>
    </xf>
    <xf numFmtId="0" fontId="3" fillId="0" borderId="52" xfId="0" applyFont="1" applyBorder="1" applyProtection="1">
      <protection locked="0"/>
    </xf>
    <xf numFmtId="0" fontId="3" fillId="0" borderId="53" xfId="0" applyFont="1" applyBorder="1" applyProtection="1">
      <protection locked="0"/>
    </xf>
    <xf numFmtId="0" fontId="3" fillId="0" borderId="54" xfId="0" applyFont="1" applyBorder="1" applyProtection="1">
      <protection locked="0"/>
    </xf>
    <xf numFmtId="0" fontId="3" fillId="0" borderId="51" xfId="0" applyFont="1" applyBorder="1" applyAlignment="1" applyProtection="1">
      <alignment horizontal="center" wrapText="1"/>
      <protection locked="0"/>
    </xf>
    <xf numFmtId="0" fontId="3" fillId="15" borderId="79" xfId="0" applyFont="1" applyFill="1" applyBorder="1" applyAlignment="1" applyProtection="1">
      <alignment horizontal="center" wrapText="1"/>
      <protection locked="0"/>
    </xf>
    <xf numFmtId="0" fontId="3" fillId="0" borderId="81" xfId="0" applyFont="1" applyBorder="1" applyProtection="1">
      <protection locked="0"/>
    </xf>
    <xf numFmtId="0" fontId="3" fillId="0" borderId="56" xfId="0" applyFont="1" applyBorder="1" applyProtection="1">
      <protection locked="0"/>
    </xf>
    <xf numFmtId="0" fontId="3" fillId="0" borderId="1" xfId="0" applyFont="1" applyBorder="1" applyProtection="1">
      <protection locked="0"/>
    </xf>
    <xf numFmtId="0" fontId="3" fillId="0" borderId="57" xfId="0" applyFont="1" applyBorder="1" applyProtection="1">
      <protection locked="0"/>
    </xf>
    <xf numFmtId="0" fontId="3" fillId="15" borderId="79" xfId="0" applyFont="1" applyFill="1" applyBorder="1" applyProtection="1">
      <protection locked="0"/>
    </xf>
    <xf numFmtId="0" fontId="32" fillId="0" borderId="56" xfId="0" applyFont="1" applyBorder="1" applyProtection="1">
      <protection locked="0"/>
    </xf>
    <xf numFmtId="0" fontId="3" fillId="15" borderId="65" xfId="0" applyFont="1" applyFill="1" applyBorder="1" applyProtection="1">
      <protection locked="0"/>
    </xf>
    <xf numFmtId="0" fontId="3" fillId="0" borderId="82" xfId="0" applyFont="1" applyBorder="1" applyProtection="1">
      <protection locked="0"/>
    </xf>
    <xf numFmtId="0" fontId="3" fillId="0" borderId="58" xfId="0" applyFont="1" applyBorder="1" applyProtection="1">
      <protection locked="0"/>
    </xf>
    <xf numFmtId="0" fontId="3" fillId="0" borderId="59" xfId="0" applyFont="1" applyBorder="1" applyProtection="1">
      <protection locked="0"/>
    </xf>
    <xf numFmtId="0" fontId="3" fillId="0" borderId="60" xfId="0" applyFont="1" applyBorder="1" applyProtection="1">
      <protection locked="0"/>
    </xf>
    <xf numFmtId="0" fontId="3" fillId="15" borderId="55" xfId="0" applyFont="1" applyFill="1" applyBorder="1" applyAlignment="1" applyProtection="1">
      <alignment horizontal="center" wrapText="1"/>
      <protection locked="0"/>
    </xf>
    <xf numFmtId="4" fontId="3" fillId="0" borderId="51" xfId="0" applyNumberFormat="1" applyFont="1" applyBorder="1" applyProtection="1">
      <protection locked="0"/>
    </xf>
    <xf numFmtId="4" fontId="3" fillId="0" borderId="56" xfId="0" applyNumberFormat="1" applyFont="1" applyBorder="1" applyProtection="1">
      <protection locked="0"/>
    </xf>
    <xf numFmtId="0" fontId="3" fillId="15" borderId="55" xfId="0" applyFont="1" applyFill="1" applyBorder="1" applyProtection="1">
      <protection locked="0"/>
    </xf>
    <xf numFmtId="4" fontId="3" fillId="0" borderId="58" xfId="0" applyNumberFormat="1" applyFont="1" applyBorder="1" applyProtection="1">
      <protection locked="0"/>
    </xf>
    <xf numFmtId="0" fontId="3" fillId="15" borderId="51" xfId="0" applyFont="1" applyFill="1" applyBorder="1" applyProtection="1">
      <protection locked="0"/>
    </xf>
    <xf numFmtId="0" fontId="3" fillId="0" borderId="61" xfId="0" applyFont="1" applyBorder="1" applyProtection="1">
      <protection locked="0"/>
    </xf>
    <xf numFmtId="0" fontId="3" fillId="15" borderId="38" xfId="0" applyFont="1" applyFill="1" applyBorder="1" applyProtection="1">
      <protection locked="0"/>
    </xf>
    <xf numFmtId="0" fontId="3" fillId="0" borderId="62" xfId="0" applyFont="1" applyBorder="1" applyProtection="1">
      <protection locked="0"/>
    </xf>
    <xf numFmtId="0" fontId="3" fillId="12" borderId="32" xfId="0" applyFont="1" applyFill="1" applyBorder="1" applyProtection="1">
      <protection locked="0"/>
    </xf>
    <xf numFmtId="167" fontId="3" fillId="12" borderId="32" xfId="0" applyNumberFormat="1" applyFont="1" applyFill="1" applyBorder="1" applyAlignment="1" applyProtection="1">
      <alignment horizontal="right"/>
      <protection locked="0"/>
    </xf>
    <xf numFmtId="167" fontId="3" fillId="12" borderId="39" xfId="0" applyNumberFormat="1" applyFont="1" applyFill="1" applyBorder="1" applyAlignment="1" applyProtection="1">
      <alignment horizontal="right"/>
      <protection locked="0"/>
    </xf>
    <xf numFmtId="167" fontId="3" fillId="12" borderId="37" xfId="0" applyNumberFormat="1" applyFont="1" applyFill="1" applyBorder="1" applyAlignment="1" applyProtection="1">
      <alignment horizontal="right"/>
      <protection locked="0"/>
    </xf>
    <xf numFmtId="167" fontId="3" fillId="12" borderId="32" xfId="0" applyNumberFormat="1" applyFont="1" applyFill="1" applyBorder="1" applyProtection="1">
      <protection locked="0"/>
    </xf>
    <xf numFmtId="0" fontId="3" fillId="15" borderId="65" xfId="0" applyFont="1" applyFill="1" applyBorder="1" applyAlignment="1" applyProtection="1">
      <alignment horizontal="center"/>
      <protection locked="0"/>
    </xf>
    <xf numFmtId="0" fontId="3" fillId="15" borderId="55" xfId="0" applyFont="1" applyFill="1" applyBorder="1" applyAlignment="1">
      <alignment horizontal="left" wrapText="1"/>
    </xf>
    <xf numFmtId="0" fontId="0" fillId="0" borderId="0" xfId="0"/>
    <xf numFmtId="0" fontId="3" fillId="0" borderId="0" xfId="0" applyFont="1" applyProtection="1"/>
    <xf numFmtId="0" fontId="0" fillId="0" borderId="0" xfId="0" applyProtection="1"/>
    <xf numFmtId="0" fontId="2" fillId="0" borderId="3" xfId="0" applyFont="1" applyBorder="1" applyAlignment="1" applyProtection="1">
      <alignment vertical="center"/>
    </xf>
    <xf numFmtId="0" fontId="3" fillId="0" borderId="3" xfId="0" applyFont="1" applyBorder="1" applyProtection="1"/>
    <xf numFmtId="0" fontId="2" fillId="0" borderId="3" xfId="0" applyFont="1" applyBorder="1" applyProtection="1"/>
    <xf numFmtId="0" fontId="3" fillId="0" borderId="3" xfId="0" applyFont="1" applyBorder="1" applyAlignment="1" applyProtection="1">
      <alignment vertical="center"/>
    </xf>
    <xf numFmtId="0" fontId="5" fillId="0" borderId="0" xfId="0" applyFont="1" applyProtection="1"/>
    <xf numFmtId="0" fontId="2" fillId="0" borderId="74" xfId="0" applyFont="1" applyBorder="1"/>
    <xf numFmtId="0" fontId="3" fillId="0" borderId="74" xfId="0" applyFont="1" applyBorder="1" applyProtection="1">
      <protection locked="0"/>
    </xf>
    <xf numFmtId="0" fontId="2" fillId="0" borderId="77" xfId="0" applyFont="1" applyBorder="1" applyProtection="1"/>
    <xf numFmtId="0" fontId="15" fillId="0" borderId="63" xfId="0" applyFont="1" applyBorder="1" applyAlignment="1">
      <alignment horizontal="center"/>
    </xf>
    <xf numFmtId="0" fontId="3" fillId="2" borderId="1" xfId="0" applyFont="1" applyFill="1" applyBorder="1"/>
    <xf numFmtId="0" fontId="4" fillId="0" borderId="2" xfId="0" applyFont="1" applyBorder="1"/>
    <xf numFmtId="0" fontId="3" fillId="2" borderId="1" xfId="0" applyFont="1" applyFill="1" applyBorder="1" applyProtection="1"/>
    <xf numFmtId="0" fontId="4" fillId="0" borderId="2" xfId="0" applyFont="1" applyBorder="1" applyProtection="1"/>
    <xf numFmtId="0" fontId="7" fillId="14" borderId="17" xfId="0" applyFont="1" applyFill="1" applyBorder="1" applyAlignment="1">
      <alignment horizontal="center" vertical="center" wrapText="1"/>
    </xf>
    <xf numFmtId="0" fontId="4" fillId="0" borderId="18" xfId="0" applyFont="1" applyBorder="1"/>
    <xf numFmtId="0" fontId="4" fillId="0" borderId="19" xfId="0" applyFont="1" applyBorder="1"/>
    <xf numFmtId="0" fontId="6" fillId="0" borderId="17" xfId="0" applyFont="1" applyBorder="1" applyAlignment="1" applyProtection="1">
      <alignment horizontal="center" vertical="center" wrapText="1"/>
      <protection locked="0"/>
    </xf>
    <xf numFmtId="0" fontId="4" fillId="0" borderId="19" xfId="0" applyFont="1" applyBorder="1" applyProtection="1">
      <protection locked="0"/>
    </xf>
    <xf numFmtId="0" fontId="6" fillId="0" borderId="1" xfId="0" applyFont="1" applyBorder="1" applyAlignment="1" applyProtection="1">
      <alignment horizontal="center" vertical="center" wrapText="1"/>
      <protection locked="0"/>
    </xf>
    <xf numFmtId="0" fontId="4" fillId="0" borderId="22" xfId="0" applyFont="1" applyBorder="1" applyProtection="1">
      <protection locked="0"/>
    </xf>
    <xf numFmtId="0" fontId="7" fillId="14" borderId="1" xfId="0" applyFont="1" applyFill="1" applyBorder="1" applyAlignment="1">
      <alignment horizontal="center" vertical="center" wrapText="1"/>
    </xf>
    <xf numFmtId="0" fontId="4" fillId="0" borderId="22" xfId="0" applyFont="1" applyBorder="1"/>
    <xf numFmtId="0" fontId="4" fillId="0" borderId="2" xfId="0" applyFont="1" applyBorder="1" applyProtection="1">
      <protection locked="0"/>
    </xf>
    <xf numFmtId="0" fontId="7" fillId="13" borderId="0" xfId="0" applyFont="1" applyFill="1" applyAlignment="1">
      <alignment horizontal="center" vertical="center" wrapText="1"/>
    </xf>
    <xf numFmtId="0" fontId="0" fillId="0" borderId="0" xfId="0"/>
    <xf numFmtId="0" fontId="7" fillId="14" borderId="13" xfId="0" applyFont="1" applyFill="1" applyBorder="1" applyAlignment="1">
      <alignment horizontal="center" vertical="center" wrapText="1"/>
    </xf>
    <xf numFmtId="0" fontId="4" fillId="0" borderId="14" xfId="0" applyFont="1" applyBorder="1"/>
    <xf numFmtId="0" fontId="4" fillId="0" borderId="15" xfId="0" applyFont="1" applyBorder="1"/>
    <xf numFmtId="0" fontId="6" fillId="0" borderId="13" xfId="0" applyFont="1" applyBorder="1" applyAlignment="1" applyProtection="1">
      <alignment horizontal="center" vertical="center" wrapText="1"/>
      <protection locked="0"/>
    </xf>
    <xf numFmtId="0" fontId="4" fillId="0" borderId="15" xfId="0" applyFont="1" applyBorder="1" applyProtection="1">
      <protection locked="0"/>
    </xf>
    <xf numFmtId="0" fontId="7" fillId="13" borderId="27" xfId="0" applyFont="1" applyFill="1" applyBorder="1" applyAlignment="1">
      <alignment horizontal="left" vertical="center" wrapText="1"/>
    </xf>
    <xf numFmtId="0" fontId="4" fillId="0" borderId="28" xfId="0" applyFont="1" applyBorder="1"/>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4" fillId="0" borderId="29" xfId="0" applyFont="1" applyBorder="1"/>
    <xf numFmtId="0" fontId="6" fillId="0" borderId="16" xfId="0" applyFont="1" applyBorder="1" applyAlignment="1" applyProtection="1">
      <alignment horizontal="center" vertical="center" wrapText="1"/>
      <protection locked="0"/>
    </xf>
    <xf numFmtId="0" fontId="4" fillId="0" borderId="21" xfId="0" applyFont="1" applyBorder="1" applyProtection="1">
      <protection locked="0"/>
    </xf>
    <xf numFmtId="0" fontId="4" fillId="0" borderId="20" xfId="0" applyFont="1" applyBorder="1" applyProtection="1">
      <protection locked="0"/>
    </xf>
    <xf numFmtId="0" fontId="6" fillId="0" borderId="0" xfId="0" applyFont="1" applyAlignment="1">
      <alignment horizontal="center" vertical="top" wrapText="1"/>
    </xf>
    <xf numFmtId="0" fontId="4" fillId="0" borderId="4" xfId="0" applyFont="1" applyBorder="1"/>
    <xf numFmtId="0" fontId="7" fillId="3" borderId="5" xfId="0" applyFont="1" applyFill="1" applyBorder="1" applyAlignment="1">
      <alignment horizontal="center" vertical="center" wrapText="1"/>
    </xf>
    <xf numFmtId="0" fontId="4" fillId="0" borderId="6" xfId="0" applyFont="1" applyBorder="1"/>
    <xf numFmtId="0" fontId="8" fillId="4" borderId="7" xfId="0" applyFont="1" applyFill="1" applyBorder="1" applyAlignment="1">
      <alignment horizontal="center" vertical="center" wrapText="1"/>
    </xf>
    <xf numFmtId="0" fontId="4" fillId="0" borderId="8" xfId="0" applyFont="1" applyBorder="1"/>
    <xf numFmtId="0" fontId="4" fillId="0" borderId="9" xfId="0" applyFont="1" applyBorder="1"/>
    <xf numFmtId="0" fontId="9" fillId="0" borderId="10" xfId="0" applyFont="1" applyBorder="1" applyAlignment="1">
      <alignment horizontal="left" vertical="center" wrapText="1"/>
    </xf>
    <xf numFmtId="0" fontId="4" fillId="0" borderId="11" xfId="0" applyFont="1" applyBorder="1"/>
    <xf numFmtId="0" fontId="11" fillId="6" borderId="13" xfId="0" applyFont="1" applyFill="1" applyBorder="1" applyAlignment="1">
      <alignment horizontal="left" vertical="center" wrapText="1"/>
    </xf>
    <xf numFmtId="0" fontId="4" fillId="0" borderId="17" xfId="0" applyFont="1" applyBorder="1"/>
    <xf numFmtId="0" fontId="7" fillId="7" borderId="16" xfId="0" applyFont="1" applyFill="1" applyBorder="1" applyAlignment="1">
      <alignment horizontal="center" vertical="center" wrapText="1"/>
    </xf>
    <xf numFmtId="0" fontId="4" fillId="0" borderId="20" xfId="0" applyFont="1" applyBorder="1"/>
    <xf numFmtId="0" fontId="7" fillId="8" borderId="16"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3" fillId="6" borderId="23" xfId="0" applyFont="1" applyFill="1" applyBorder="1" applyAlignment="1">
      <alignment horizontal="left" vertical="center" wrapText="1"/>
    </xf>
    <xf numFmtId="0" fontId="4" fillId="0" borderId="24" xfId="0" applyFont="1" applyBorder="1"/>
    <xf numFmtId="0" fontId="4" fillId="0" borderId="25" xfId="0" applyFont="1" applyBorder="1"/>
    <xf numFmtId="0" fontId="7" fillId="12" borderId="1"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10" borderId="16" xfId="0" applyFont="1" applyFill="1" applyBorder="1" applyAlignment="1">
      <alignment horizontal="center" vertical="center" wrapText="1"/>
    </xf>
    <xf numFmtId="0" fontId="4" fillId="0" borderId="21" xfId="0" applyFont="1" applyBorder="1"/>
    <xf numFmtId="0" fontId="6" fillId="0" borderId="21" xfId="0" applyFont="1" applyBorder="1" applyAlignment="1" applyProtection="1">
      <alignment horizontal="center" vertical="center" wrapText="1"/>
      <protection locked="0"/>
    </xf>
    <xf numFmtId="0" fontId="3" fillId="17" borderId="40" xfId="0" applyFont="1" applyFill="1" applyBorder="1"/>
    <xf numFmtId="0" fontId="4" fillId="0" borderId="41" xfId="0" applyFont="1" applyBorder="1"/>
    <xf numFmtId="0" fontId="2" fillId="18" borderId="40" xfId="0" applyFont="1" applyFill="1" applyBorder="1" applyAlignment="1">
      <alignment horizontal="center" wrapText="1"/>
    </xf>
    <xf numFmtId="0" fontId="2" fillId="18" borderId="39" xfId="0" applyFont="1" applyFill="1" applyBorder="1" applyAlignment="1">
      <alignment horizontal="center" wrapText="1"/>
    </xf>
    <xf numFmtId="0" fontId="4" fillId="0" borderId="34" xfId="0" applyFont="1" applyBorder="1"/>
    <xf numFmtId="0" fontId="4" fillId="0" borderId="35" xfId="0" applyFont="1" applyBorder="1"/>
    <xf numFmtId="0" fontId="2" fillId="17" borderId="39" xfId="0" applyFont="1" applyFill="1" applyBorder="1" applyAlignment="1">
      <alignment horizontal="center"/>
    </xf>
    <xf numFmtId="167" fontId="3" fillId="12" borderId="39" xfId="0" applyNumberFormat="1" applyFont="1" applyFill="1" applyBorder="1" applyAlignment="1">
      <alignment horizontal="center"/>
    </xf>
    <xf numFmtId="0" fontId="19" fillId="0" borderId="39" xfId="0" applyFont="1" applyBorder="1" applyAlignment="1">
      <alignment horizontal="center"/>
    </xf>
    <xf numFmtId="0" fontId="19" fillId="14" borderId="39" xfId="0" applyFont="1" applyFill="1" applyBorder="1" applyAlignment="1">
      <alignment horizontal="center"/>
    </xf>
    <xf numFmtId="4" fontId="3" fillId="0" borderId="40" xfId="0" applyNumberFormat="1" applyFont="1" applyBorder="1" applyAlignment="1" applyProtection="1">
      <alignment horizontal="center" wrapText="1"/>
      <protection locked="0"/>
    </xf>
    <xf numFmtId="0" fontId="4" fillId="0" borderId="47" xfId="0" applyFont="1" applyBorder="1" applyProtection="1">
      <protection locked="0"/>
    </xf>
    <xf numFmtId="0" fontId="4" fillId="0" borderId="41" xfId="0" applyFont="1" applyBorder="1" applyProtection="1">
      <protection locked="0"/>
    </xf>
    <xf numFmtId="0" fontId="3" fillId="16" borderId="33" xfId="0" applyFont="1" applyFill="1" applyBorder="1"/>
    <xf numFmtId="0" fontId="3" fillId="16" borderId="39" xfId="0" applyFont="1" applyFill="1" applyBorder="1"/>
    <xf numFmtId="0" fontId="4" fillId="0" borderId="47" xfId="0" applyFont="1" applyBorder="1"/>
    <xf numFmtId="0" fontId="39" fillId="20" borderId="57" xfId="0" applyFont="1" applyFill="1" applyBorder="1" applyAlignment="1">
      <alignment horizontal="center" vertical="center" wrapText="1"/>
    </xf>
    <xf numFmtId="0" fontId="39" fillId="20" borderId="69" xfId="0" applyFont="1" applyFill="1" applyBorder="1" applyAlignment="1">
      <alignment horizontal="center" vertical="center" wrapText="1"/>
    </xf>
    <xf numFmtId="0" fontId="39" fillId="20" borderId="70" xfId="0" applyFont="1" applyFill="1" applyBorder="1" applyAlignment="1">
      <alignment horizontal="center" vertical="center" wrapText="1"/>
    </xf>
    <xf numFmtId="0" fontId="24" fillId="22" borderId="57" xfId="0" applyFont="1" applyFill="1" applyBorder="1" applyAlignment="1">
      <alignment horizontal="left" vertical="center" wrapText="1"/>
    </xf>
    <xf numFmtId="0" fontId="24" fillId="22" borderId="69" xfId="0" applyFont="1" applyFill="1" applyBorder="1" applyAlignment="1">
      <alignment horizontal="left" vertical="center" wrapText="1"/>
    </xf>
    <xf numFmtId="0" fontId="24" fillId="22" borderId="70" xfId="0" applyFont="1" applyFill="1" applyBorder="1" applyAlignment="1">
      <alignment horizontal="left" vertical="center" wrapText="1"/>
    </xf>
    <xf numFmtId="0" fontId="35" fillId="20" borderId="57" xfId="0" applyFont="1" applyFill="1" applyBorder="1" applyAlignment="1">
      <alignment horizontal="left" vertical="center" wrapText="1"/>
    </xf>
    <xf numFmtId="0" fontId="35" fillId="20" borderId="69" xfId="0" applyFont="1" applyFill="1" applyBorder="1" applyAlignment="1">
      <alignment horizontal="left" vertical="center" wrapText="1"/>
    </xf>
    <xf numFmtId="0" fontId="35" fillId="20" borderId="70" xfId="0" applyFont="1" applyFill="1" applyBorder="1" applyAlignment="1">
      <alignment horizontal="left" vertical="center" wrapText="1"/>
    </xf>
    <xf numFmtId="0" fontId="24" fillId="20" borderId="57" xfId="0" applyFont="1" applyFill="1" applyBorder="1" applyAlignment="1">
      <alignment horizontal="left" vertical="center" wrapText="1"/>
    </xf>
    <xf numFmtId="0" fontId="24" fillId="20" borderId="69" xfId="0" applyFont="1" applyFill="1" applyBorder="1" applyAlignment="1">
      <alignment horizontal="left" vertical="center" wrapText="1"/>
    </xf>
    <xf numFmtId="0" fontId="24" fillId="20" borderId="70" xfId="0" applyFont="1" applyFill="1" applyBorder="1" applyAlignment="1">
      <alignment horizontal="left" vertical="center" wrapText="1"/>
    </xf>
    <xf numFmtId="0" fontId="24" fillId="19" borderId="57" xfId="0" applyFont="1" applyFill="1" applyBorder="1" applyAlignment="1">
      <alignment horizontal="left" vertical="center" wrapText="1"/>
    </xf>
    <xf numFmtId="0" fontId="24" fillId="19" borderId="69" xfId="0" applyFont="1" applyFill="1" applyBorder="1" applyAlignment="1">
      <alignment horizontal="left" vertical="center" wrapText="1"/>
    </xf>
    <xf numFmtId="0" fontId="24" fillId="19" borderId="70" xfId="0" applyFont="1" applyFill="1" applyBorder="1" applyAlignment="1">
      <alignment horizontal="left" vertical="center" wrapText="1"/>
    </xf>
    <xf numFmtId="0" fontId="24" fillId="23" borderId="1" xfId="0" applyFont="1" applyFill="1" applyBorder="1" applyAlignment="1">
      <alignment horizontal="left" vertical="center" wrapText="1"/>
    </xf>
    <xf numFmtId="0" fontId="28" fillId="19" borderId="57" xfId="0" applyFont="1" applyFill="1" applyBorder="1" applyAlignment="1">
      <alignment horizontal="center" vertical="center" wrapText="1"/>
    </xf>
    <xf numFmtId="0" fontId="28" fillId="19" borderId="69" xfId="0" applyFont="1" applyFill="1" applyBorder="1" applyAlignment="1">
      <alignment horizontal="center" vertical="center" wrapText="1"/>
    </xf>
    <xf numFmtId="0" fontId="28" fillId="19" borderId="70" xfId="0" applyFont="1" applyFill="1" applyBorder="1" applyAlignment="1">
      <alignment horizontal="center" vertical="center" wrapText="1"/>
    </xf>
    <xf numFmtId="0" fontId="34" fillId="21" borderId="1" xfId="0" applyFont="1" applyFill="1" applyBorder="1" applyAlignment="1">
      <alignment horizontal="left" vertical="center" wrapText="1"/>
    </xf>
    <xf numFmtId="0" fontId="24" fillId="19" borderId="57" xfId="0" applyFont="1" applyFill="1" applyBorder="1" applyAlignment="1">
      <alignment horizontal="center" vertical="center" wrapText="1"/>
    </xf>
    <xf numFmtId="0" fontId="24" fillId="19" borderId="69" xfId="0" applyFont="1" applyFill="1" applyBorder="1" applyAlignment="1">
      <alignment horizontal="center" vertical="center" wrapText="1"/>
    </xf>
    <xf numFmtId="0" fontId="24" fillId="19" borderId="70" xfId="0" applyFont="1" applyFill="1" applyBorder="1" applyAlignment="1">
      <alignment horizontal="center" vertical="center" wrapText="1"/>
    </xf>
    <xf numFmtId="0" fontId="24" fillId="19" borderId="67" xfId="0" applyFont="1" applyFill="1" applyBorder="1" applyAlignment="1">
      <alignment horizontal="left" vertical="center" wrapText="1"/>
    </xf>
    <xf numFmtId="0" fontId="4" fillId="0" borderId="68" xfId="0" applyFont="1" applyBorder="1"/>
    <xf numFmtId="0" fontId="35" fillId="20" borderId="1" xfId="0" applyFont="1" applyFill="1" applyBorder="1" applyAlignment="1">
      <alignment horizontal="left" vertical="center" wrapText="1"/>
    </xf>
    <xf numFmtId="0" fontId="36" fillId="0" borderId="22" xfId="0" applyFont="1" applyBorder="1"/>
    <xf numFmtId="0" fontId="27" fillId="20" borderId="1" xfId="0" applyFont="1" applyFill="1" applyBorder="1" applyAlignment="1">
      <alignment horizontal="left" vertical="center" wrapText="1"/>
    </xf>
    <xf numFmtId="0" fontId="28" fillId="19" borderId="75" xfId="0" applyFont="1" applyFill="1" applyBorder="1" applyAlignment="1">
      <alignment horizontal="center" vertical="center" wrapText="1"/>
    </xf>
    <xf numFmtId="0" fontId="28" fillId="19" borderId="18" xfId="0" applyFont="1" applyFill="1" applyBorder="1" applyAlignment="1">
      <alignment horizontal="center" vertical="center" wrapText="1"/>
    </xf>
    <xf numFmtId="0" fontId="28" fillId="19" borderId="19" xfId="0" applyFont="1" applyFill="1" applyBorder="1" applyAlignment="1">
      <alignment horizontal="center" vertical="center" wrapText="1"/>
    </xf>
    <xf numFmtId="0" fontId="24" fillId="19" borderId="77" xfId="0" applyFont="1" applyFill="1" applyBorder="1" applyAlignment="1">
      <alignment horizontal="left" vertical="center" wrapText="1"/>
    </xf>
    <xf numFmtId="0" fontId="4" fillId="0" borderId="77" xfId="0" applyFont="1" applyBorder="1"/>
    <xf numFmtId="0" fontId="20" fillId="0" borderId="1" xfId="0" applyFont="1" applyBorder="1" applyAlignment="1">
      <alignment horizontal="center" vertical="center"/>
    </xf>
    <xf numFmtId="0" fontId="20" fillId="0" borderId="1" xfId="0" applyFont="1" applyBorder="1"/>
    <xf numFmtId="0" fontId="20" fillId="0" borderId="1" xfId="0" applyFont="1" applyBorder="1" applyAlignment="1">
      <alignment horizontal="center"/>
    </xf>
    <xf numFmtId="0" fontId="21" fillId="0" borderId="39" xfId="0" applyFont="1" applyBorder="1" applyAlignment="1">
      <alignment horizontal="center" vertical="center" wrapText="1"/>
    </xf>
    <xf numFmtId="0" fontId="25" fillId="20" borderId="67" xfId="0" applyFont="1" applyFill="1" applyBorder="1" applyAlignment="1">
      <alignment horizontal="left" vertical="center" wrapText="1"/>
    </xf>
    <xf numFmtId="0" fontId="24" fillId="23" borderId="77" xfId="0" applyFont="1" applyFill="1" applyBorder="1" applyAlignment="1">
      <alignment horizontal="left" vertical="center" wrapText="1"/>
    </xf>
    <xf numFmtId="0" fontId="5" fillId="0" borderId="16" xfId="0" applyFont="1" applyBorder="1"/>
    <xf numFmtId="0" fontId="5" fillId="0" borderId="1"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66900" cy="5810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1971675</xdr:colOff>
      <xdr:row>0</xdr:row>
      <xdr:rowOff>0</xdr:rowOff>
    </xdr:from>
    <xdr:ext cx="1828800" cy="647700"/>
    <xdr:pic>
      <xdr:nvPicPr>
        <xdr:cNvPr id="3" name="image4.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6900" cy="58102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0</xdr:row>
      <xdr:rowOff>0</xdr:rowOff>
    </xdr:from>
    <xdr:ext cx="1685925" cy="581025"/>
    <xdr:pic>
      <xdr:nvPicPr>
        <xdr:cNvPr id="3" name="image2.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1009650</xdr:colOff>
      <xdr:row>1</xdr:row>
      <xdr:rowOff>28575</xdr:rowOff>
    </xdr:from>
    <xdr:ext cx="3867150" cy="628650"/>
    <xdr:sp macro="" textlink="">
      <xdr:nvSpPr>
        <xdr:cNvPr id="3" name="Shape 3">
          <a:extLst>
            <a:ext uri="{FF2B5EF4-FFF2-40B4-BE49-F238E27FC236}">
              <a16:creationId xmlns:a16="http://schemas.microsoft.com/office/drawing/2014/main" id="{00000000-0008-0000-0200-000003000000}"/>
            </a:ext>
          </a:extLst>
        </xdr:cNvPr>
        <xdr:cNvSpPr/>
      </xdr:nvSpPr>
      <xdr:spPr>
        <a:xfrm>
          <a:off x="3417188" y="3470438"/>
          <a:ext cx="3857625" cy="619125"/>
        </a:xfrm>
        <a:prstGeom prst="rect">
          <a:avLst/>
        </a:prstGeom>
        <a:noFill/>
        <a:ln>
          <a:noFill/>
        </a:ln>
      </xdr:spPr>
      <xdr:txBody>
        <a:bodyPr spcFirstLastPara="1" wrap="square" lIns="90000" tIns="45000" rIns="90000" bIns="45000" anchor="ctr" anchorCtr="0">
          <a:noAutofit/>
        </a:bodyPr>
        <a:lstStyle/>
        <a:p>
          <a:pPr marL="0" lvl="0" indent="0" algn="l" rtl="0">
            <a:lnSpc>
              <a:spcPct val="100000"/>
            </a:lnSpc>
            <a:spcBef>
              <a:spcPts val="0"/>
            </a:spcBef>
            <a:spcAft>
              <a:spcPts val="0"/>
            </a:spcAft>
            <a:buClr>
              <a:srgbClr val="000000"/>
            </a:buClr>
            <a:buSzPts val="2000"/>
            <a:buFont typeface="Cambria"/>
            <a:buNone/>
          </a:pPr>
          <a:endParaRPr sz="2000" b="0" strike="noStrike">
            <a:latin typeface="Times New Roman"/>
            <a:ea typeface="Times New Roman"/>
            <a:cs typeface="Times New Roman"/>
            <a:sym typeface="Times New Roman"/>
          </a:endParaRPr>
        </a:p>
      </xdr:txBody>
    </xdr:sp>
    <xdr:clientData fLocksWithSheet="0"/>
  </xdr:oneCellAnchor>
  <xdr:oneCellAnchor>
    <xdr:from>
      <xdr:col>8</xdr:col>
      <xdr:colOff>400050</xdr:colOff>
      <xdr:row>14</xdr:row>
      <xdr:rowOff>171450</xdr:rowOff>
    </xdr:from>
    <xdr:ext cx="695325" cy="1057275"/>
    <xdr:grpSp>
      <xdr:nvGrpSpPr>
        <xdr:cNvPr id="2" name="Shape 2">
          <a:extLst>
            <a:ext uri="{FF2B5EF4-FFF2-40B4-BE49-F238E27FC236}">
              <a16:creationId xmlns:a16="http://schemas.microsoft.com/office/drawing/2014/main" id="{00000000-0008-0000-0200-000002000000}"/>
            </a:ext>
          </a:extLst>
        </xdr:cNvPr>
        <xdr:cNvGrpSpPr/>
      </xdr:nvGrpSpPr>
      <xdr:grpSpPr>
        <a:xfrm>
          <a:off x="14668500" y="7334250"/>
          <a:ext cx="695325" cy="1057275"/>
          <a:chOff x="4998338" y="3251363"/>
          <a:chExt cx="695325" cy="1057275"/>
        </a:xfrm>
      </xdr:grpSpPr>
      <xdr:grpSp>
        <xdr:nvGrpSpPr>
          <xdr:cNvPr id="4" name="Shape 4">
            <a:extLst>
              <a:ext uri="{FF2B5EF4-FFF2-40B4-BE49-F238E27FC236}">
                <a16:creationId xmlns:a16="http://schemas.microsoft.com/office/drawing/2014/main" id="{00000000-0008-0000-0200-000004000000}"/>
              </a:ext>
            </a:extLst>
          </xdr:cNvPr>
          <xdr:cNvGrpSpPr/>
        </xdr:nvGrpSpPr>
        <xdr:grpSpPr>
          <a:xfrm>
            <a:off x="4998338" y="3251363"/>
            <a:ext cx="695325" cy="1057275"/>
            <a:chOff x="4998338" y="3251363"/>
            <a:chExt cx="695325" cy="1057275"/>
          </a:xfrm>
        </xdr:grpSpPr>
        <xdr:sp macro="" textlink="">
          <xdr:nvSpPr>
            <xdr:cNvPr id="5" name="Shape 5">
              <a:extLst>
                <a:ext uri="{FF2B5EF4-FFF2-40B4-BE49-F238E27FC236}">
                  <a16:creationId xmlns:a16="http://schemas.microsoft.com/office/drawing/2014/main" id="{00000000-0008-0000-0200-000005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 name="Shape 6">
              <a:extLst>
                <a:ext uri="{FF2B5EF4-FFF2-40B4-BE49-F238E27FC236}">
                  <a16:creationId xmlns:a16="http://schemas.microsoft.com/office/drawing/2014/main" id="{00000000-0008-0000-0200-000006000000}"/>
                </a:ext>
              </a:extLst>
            </xdr:cNvPr>
            <xdr:cNvGrpSpPr/>
          </xdr:nvGrpSpPr>
          <xdr:grpSpPr>
            <a:xfrm>
              <a:off x="4998338" y="3251363"/>
              <a:ext cx="695325" cy="1057275"/>
              <a:chOff x="4998338" y="3251363"/>
              <a:chExt cx="695325" cy="1057275"/>
            </a:xfrm>
          </xdr:grpSpPr>
          <xdr:sp macro="" textlink="">
            <xdr:nvSpPr>
              <xdr:cNvPr id="7" name="Shape 7">
                <a:extLst>
                  <a:ext uri="{FF2B5EF4-FFF2-40B4-BE49-F238E27FC236}">
                    <a16:creationId xmlns:a16="http://schemas.microsoft.com/office/drawing/2014/main" id="{00000000-0008-0000-0200-000007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 name="Shape 8">
                <a:extLst>
                  <a:ext uri="{FF2B5EF4-FFF2-40B4-BE49-F238E27FC236}">
                    <a16:creationId xmlns:a16="http://schemas.microsoft.com/office/drawing/2014/main" id="{00000000-0008-0000-0200-000008000000}"/>
                  </a:ext>
                </a:extLst>
              </xdr:cNvPr>
              <xdr:cNvGrpSpPr/>
            </xdr:nvGrpSpPr>
            <xdr:grpSpPr>
              <a:xfrm>
                <a:off x="4998338" y="3251363"/>
                <a:ext cx="695325" cy="1057275"/>
                <a:chOff x="4998338" y="3251363"/>
                <a:chExt cx="695325" cy="1057275"/>
              </a:xfrm>
            </xdr:grpSpPr>
            <xdr:sp macro="" textlink="">
              <xdr:nvSpPr>
                <xdr:cNvPr id="9" name="Shape 9">
                  <a:extLst>
                    <a:ext uri="{FF2B5EF4-FFF2-40B4-BE49-F238E27FC236}">
                      <a16:creationId xmlns:a16="http://schemas.microsoft.com/office/drawing/2014/main" id="{00000000-0008-0000-0200-000009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 name="Shape 10">
                  <a:extLst>
                    <a:ext uri="{FF2B5EF4-FFF2-40B4-BE49-F238E27FC236}">
                      <a16:creationId xmlns:a16="http://schemas.microsoft.com/office/drawing/2014/main" id="{00000000-0008-0000-0200-00000A000000}"/>
                    </a:ext>
                  </a:extLst>
                </xdr:cNvPr>
                <xdr:cNvGrpSpPr/>
              </xdr:nvGrpSpPr>
              <xdr:grpSpPr>
                <a:xfrm>
                  <a:off x="4998338" y="3251363"/>
                  <a:ext cx="695325" cy="1057275"/>
                  <a:chOff x="4998338" y="3251363"/>
                  <a:chExt cx="695325" cy="1057275"/>
                </a:xfrm>
              </xdr:grpSpPr>
              <xdr:sp macro="" textlink="">
                <xdr:nvSpPr>
                  <xdr:cNvPr id="11" name="Shape 11">
                    <a:extLst>
                      <a:ext uri="{FF2B5EF4-FFF2-40B4-BE49-F238E27FC236}">
                        <a16:creationId xmlns:a16="http://schemas.microsoft.com/office/drawing/2014/main" id="{00000000-0008-0000-0200-00000B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2" name="Shape 12">
                    <a:extLst>
                      <a:ext uri="{FF2B5EF4-FFF2-40B4-BE49-F238E27FC236}">
                        <a16:creationId xmlns:a16="http://schemas.microsoft.com/office/drawing/2014/main" id="{00000000-0008-0000-0200-00000C000000}"/>
                      </a:ext>
                    </a:extLst>
                  </xdr:cNvPr>
                  <xdr:cNvGrpSpPr/>
                </xdr:nvGrpSpPr>
                <xdr:grpSpPr>
                  <a:xfrm>
                    <a:off x="4998338" y="3251363"/>
                    <a:ext cx="695325" cy="1057275"/>
                    <a:chOff x="4998338" y="3251363"/>
                    <a:chExt cx="695325" cy="1057275"/>
                  </a:xfrm>
                </xdr:grpSpPr>
                <xdr:sp macro="" textlink="">
                  <xdr:nvSpPr>
                    <xdr:cNvPr id="13" name="Shape 13">
                      <a:extLst>
                        <a:ext uri="{FF2B5EF4-FFF2-40B4-BE49-F238E27FC236}">
                          <a16:creationId xmlns:a16="http://schemas.microsoft.com/office/drawing/2014/main" id="{00000000-0008-0000-0200-00000D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4" name="Shape 14">
                      <a:extLst>
                        <a:ext uri="{FF2B5EF4-FFF2-40B4-BE49-F238E27FC236}">
                          <a16:creationId xmlns:a16="http://schemas.microsoft.com/office/drawing/2014/main" id="{00000000-0008-0000-0200-00000E000000}"/>
                        </a:ext>
                      </a:extLst>
                    </xdr:cNvPr>
                    <xdr:cNvGrpSpPr/>
                  </xdr:nvGrpSpPr>
                  <xdr:grpSpPr>
                    <a:xfrm>
                      <a:off x="4998338" y="3251363"/>
                      <a:ext cx="695325" cy="1057275"/>
                      <a:chOff x="4998338" y="3251363"/>
                      <a:chExt cx="695325" cy="1057275"/>
                    </a:xfrm>
                  </xdr:grpSpPr>
                  <xdr:sp macro="" textlink="">
                    <xdr:nvSpPr>
                      <xdr:cNvPr id="15" name="Shape 15">
                        <a:extLst>
                          <a:ext uri="{FF2B5EF4-FFF2-40B4-BE49-F238E27FC236}">
                            <a16:creationId xmlns:a16="http://schemas.microsoft.com/office/drawing/2014/main" id="{00000000-0008-0000-0200-00000F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6" name="Shape 16">
                        <a:extLst>
                          <a:ext uri="{FF2B5EF4-FFF2-40B4-BE49-F238E27FC236}">
                            <a16:creationId xmlns:a16="http://schemas.microsoft.com/office/drawing/2014/main" id="{00000000-0008-0000-0200-000010000000}"/>
                          </a:ext>
                        </a:extLst>
                      </xdr:cNvPr>
                      <xdr:cNvGrpSpPr/>
                    </xdr:nvGrpSpPr>
                    <xdr:grpSpPr>
                      <a:xfrm>
                        <a:off x="4998338" y="3251363"/>
                        <a:ext cx="695325" cy="1057275"/>
                        <a:chOff x="4998338" y="3251363"/>
                        <a:chExt cx="695325" cy="1057275"/>
                      </a:xfrm>
                    </xdr:grpSpPr>
                    <xdr:sp macro="" textlink="">
                      <xdr:nvSpPr>
                        <xdr:cNvPr id="17" name="Shape 17">
                          <a:extLst>
                            <a:ext uri="{FF2B5EF4-FFF2-40B4-BE49-F238E27FC236}">
                              <a16:creationId xmlns:a16="http://schemas.microsoft.com/office/drawing/2014/main" id="{00000000-0008-0000-0200-000011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8" name="Shape 18">
                          <a:extLst>
                            <a:ext uri="{FF2B5EF4-FFF2-40B4-BE49-F238E27FC236}">
                              <a16:creationId xmlns:a16="http://schemas.microsoft.com/office/drawing/2014/main" id="{00000000-0008-0000-0200-000012000000}"/>
                            </a:ext>
                          </a:extLst>
                        </xdr:cNvPr>
                        <xdr:cNvGrpSpPr/>
                      </xdr:nvGrpSpPr>
                      <xdr:grpSpPr>
                        <a:xfrm>
                          <a:off x="4998338" y="3251363"/>
                          <a:ext cx="695325" cy="1057275"/>
                          <a:chOff x="4998338" y="3251363"/>
                          <a:chExt cx="695325" cy="1057275"/>
                        </a:xfrm>
                      </xdr:grpSpPr>
                      <xdr:sp macro="" textlink="">
                        <xdr:nvSpPr>
                          <xdr:cNvPr id="19" name="Shape 19">
                            <a:extLst>
                              <a:ext uri="{FF2B5EF4-FFF2-40B4-BE49-F238E27FC236}">
                                <a16:creationId xmlns:a16="http://schemas.microsoft.com/office/drawing/2014/main" id="{00000000-0008-0000-0200-000013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0" name="Shape 20">
                            <a:extLst>
                              <a:ext uri="{FF2B5EF4-FFF2-40B4-BE49-F238E27FC236}">
                                <a16:creationId xmlns:a16="http://schemas.microsoft.com/office/drawing/2014/main" id="{00000000-0008-0000-0200-000014000000}"/>
                              </a:ext>
                            </a:extLst>
                          </xdr:cNvPr>
                          <xdr:cNvGrpSpPr/>
                        </xdr:nvGrpSpPr>
                        <xdr:grpSpPr>
                          <a:xfrm>
                            <a:off x="4998338" y="3251363"/>
                            <a:ext cx="695325" cy="1057275"/>
                            <a:chOff x="4998338" y="3251363"/>
                            <a:chExt cx="695325" cy="1057275"/>
                          </a:xfrm>
                        </xdr:grpSpPr>
                        <xdr:sp macro="" textlink="">
                          <xdr:nvSpPr>
                            <xdr:cNvPr id="21" name="Shape 21">
                              <a:extLst>
                                <a:ext uri="{FF2B5EF4-FFF2-40B4-BE49-F238E27FC236}">
                                  <a16:creationId xmlns:a16="http://schemas.microsoft.com/office/drawing/2014/main" id="{00000000-0008-0000-0200-000015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 name="Shape 22">
                              <a:extLst>
                                <a:ext uri="{FF2B5EF4-FFF2-40B4-BE49-F238E27FC236}">
                                  <a16:creationId xmlns:a16="http://schemas.microsoft.com/office/drawing/2014/main" id="{00000000-0008-0000-0200-000016000000}"/>
                                </a:ext>
                              </a:extLst>
                            </xdr:cNvPr>
                            <xdr:cNvGrpSpPr/>
                          </xdr:nvGrpSpPr>
                          <xdr:grpSpPr>
                            <a:xfrm>
                              <a:off x="4998338" y="3251363"/>
                              <a:ext cx="695325" cy="1057275"/>
                              <a:chOff x="4998338" y="3251363"/>
                              <a:chExt cx="695325" cy="1057275"/>
                            </a:xfrm>
                          </xdr:grpSpPr>
                          <xdr:sp macro="" textlink="">
                            <xdr:nvSpPr>
                              <xdr:cNvPr id="23" name="Shape 23">
                                <a:extLst>
                                  <a:ext uri="{FF2B5EF4-FFF2-40B4-BE49-F238E27FC236}">
                                    <a16:creationId xmlns:a16="http://schemas.microsoft.com/office/drawing/2014/main" id="{00000000-0008-0000-0200-000017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 name="Shape 24">
                                <a:extLst>
                                  <a:ext uri="{FF2B5EF4-FFF2-40B4-BE49-F238E27FC236}">
                                    <a16:creationId xmlns:a16="http://schemas.microsoft.com/office/drawing/2014/main" id="{00000000-0008-0000-0200-000018000000}"/>
                                  </a:ext>
                                </a:extLst>
                              </xdr:cNvPr>
                              <xdr:cNvGrpSpPr/>
                            </xdr:nvGrpSpPr>
                            <xdr:grpSpPr>
                              <a:xfrm>
                                <a:off x="4998338" y="3251363"/>
                                <a:ext cx="695325" cy="1057275"/>
                                <a:chOff x="4998338" y="3251363"/>
                                <a:chExt cx="695325" cy="1057275"/>
                              </a:xfrm>
                            </xdr:grpSpPr>
                            <xdr:sp macro="" textlink="">
                              <xdr:nvSpPr>
                                <xdr:cNvPr id="25" name="Shape 25">
                                  <a:extLst>
                                    <a:ext uri="{FF2B5EF4-FFF2-40B4-BE49-F238E27FC236}">
                                      <a16:creationId xmlns:a16="http://schemas.microsoft.com/office/drawing/2014/main" id="{00000000-0008-0000-0200-000019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 name="Shape 26">
                                  <a:extLst>
                                    <a:ext uri="{FF2B5EF4-FFF2-40B4-BE49-F238E27FC236}">
                                      <a16:creationId xmlns:a16="http://schemas.microsoft.com/office/drawing/2014/main" id="{00000000-0008-0000-0200-00001A000000}"/>
                                    </a:ext>
                                  </a:extLst>
                                </xdr:cNvPr>
                                <xdr:cNvGrpSpPr/>
                              </xdr:nvGrpSpPr>
                              <xdr:grpSpPr>
                                <a:xfrm>
                                  <a:off x="4998338" y="3251363"/>
                                  <a:ext cx="695325" cy="1057275"/>
                                  <a:chOff x="4998338" y="3251363"/>
                                  <a:chExt cx="695325" cy="1057275"/>
                                </a:xfrm>
                              </xdr:grpSpPr>
                              <xdr:sp macro="" textlink="">
                                <xdr:nvSpPr>
                                  <xdr:cNvPr id="27" name="Shape 27">
                                    <a:extLst>
                                      <a:ext uri="{FF2B5EF4-FFF2-40B4-BE49-F238E27FC236}">
                                        <a16:creationId xmlns:a16="http://schemas.microsoft.com/office/drawing/2014/main" id="{00000000-0008-0000-0200-00001B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8" name="Shape 28">
                                    <a:extLst>
                                      <a:ext uri="{FF2B5EF4-FFF2-40B4-BE49-F238E27FC236}">
                                        <a16:creationId xmlns:a16="http://schemas.microsoft.com/office/drawing/2014/main" id="{00000000-0008-0000-0200-00001C000000}"/>
                                      </a:ext>
                                    </a:extLst>
                                  </xdr:cNvPr>
                                  <xdr:cNvGrpSpPr/>
                                </xdr:nvGrpSpPr>
                                <xdr:grpSpPr>
                                  <a:xfrm>
                                    <a:off x="4998338" y="3251363"/>
                                    <a:ext cx="695325" cy="1057275"/>
                                    <a:chOff x="4998338" y="3251363"/>
                                    <a:chExt cx="695325" cy="1057275"/>
                                  </a:xfrm>
                                </xdr:grpSpPr>
                                <xdr:sp macro="" textlink="">
                                  <xdr:nvSpPr>
                                    <xdr:cNvPr id="29" name="Shape 29">
                                      <a:extLst>
                                        <a:ext uri="{FF2B5EF4-FFF2-40B4-BE49-F238E27FC236}">
                                          <a16:creationId xmlns:a16="http://schemas.microsoft.com/office/drawing/2014/main" id="{00000000-0008-0000-0200-00001D000000}"/>
                                        </a:ext>
                                      </a:extLst>
                                    </xdr:cNvPr>
                                    <xdr:cNvSpPr/>
                                  </xdr:nvSpPr>
                                  <xdr:spPr>
                                    <a:xfrm>
                                      <a:off x="4998338" y="3251363"/>
                                      <a:ext cx="695325" cy="1057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0" name="Shape 30">
                                      <a:extLst>
                                        <a:ext uri="{FF2B5EF4-FFF2-40B4-BE49-F238E27FC236}">
                                          <a16:creationId xmlns:a16="http://schemas.microsoft.com/office/drawing/2014/main" id="{00000000-0008-0000-0200-00001E000000}"/>
                                        </a:ext>
                                      </a:extLst>
                                    </xdr:cNvPr>
                                    <xdr:cNvGrpSpPr/>
                                  </xdr:nvGrpSpPr>
                                  <xdr:grpSpPr>
                                    <a:xfrm>
                                      <a:off x="4998338" y="3251363"/>
                                      <a:ext cx="695325" cy="1057275"/>
                                      <a:chOff x="5003100" y="3256125"/>
                                      <a:chExt cx="685800" cy="1047750"/>
                                    </a:xfrm>
                                  </xdr:grpSpPr>
                                  <xdr:sp macro="" textlink="">
                                    <xdr:nvSpPr>
                                      <xdr:cNvPr id="31" name="Shape 31">
                                        <a:extLst>
                                          <a:ext uri="{FF2B5EF4-FFF2-40B4-BE49-F238E27FC236}">
                                            <a16:creationId xmlns:a16="http://schemas.microsoft.com/office/drawing/2014/main" id="{00000000-0008-0000-0200-00001F000000}"/>
                                          </a:ext>
                                        </a:extLst>
                                      </xdr:cNvPr>
                                      <xdr:cNvSpPr/>
                                    </xdr:nvSpPr>
                                    <xdr:spPr>
                                      <a:xfrm>
                                        <a:off x="5003100" y="3256125"/>
                                        <a:ext cx="685800" cy="1047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32" name="Shape 32">
                                        <a:extLst>
                                          <a:ext uri="{FF2B5EF4-FFF2-40B4-BE49-F238E27FC236}">
                                            <a16:creationId xmlns:a16="http://schemas.microsoft.com/office/drawing/2014/main" id="{00000000-0008-0000-0200-000020000000}"/>
                                          </a:ext>
                                        </a:extLst>
                                      </xdr:cNvPr>
                                      <xdr:cNvCxnSpPr/>
                                    </xdr:nvCxnSpPr>
                                    <xdr:spPr>
                                      <a:xfrm>
                                        <a:off x="5003100" y="3256125"/>
                                        <a:ext cx="685800" cy="1047750"/>
                                      </a:xfrm>
                                      <a:prstGeom prst="bentConnector2">
                                        <a:avLst/>
                                      </a:prstGeom>
                                      <a:noFill/>
                                      <a:ln>
                                        <a:noFill/>
                                      </a:ln>
                                    </xdr:spPr>
                                  </xdr:cxnSp>
                                </xdr:grpSp>
                              </xdr:grpSp>
                            </xdr:grpSp>
                          </xdr:grpSp>
                        </xdr:grpSp>
                      </xdr:grpSp>
                    </xdr:grpSp>
                  </xdr:grpSp>
                </xdr:grpSp>
              </xdr:grpSp>
            </xdr:grpSp>
          </xdr:grpSp>
        </xdr:grpSp>
      </xdr:grpSp>
    </xdr:grpSp>
    <xdr:clientData fLocksWithSheet="0"/>
  </xdr:oneCellAnchor>
  <xdr:oneCellAnchor>
    <xdr:from>
      <xdr:col>14</xdr:col>
      <xdr:colOff>228600</xdr:colOff>
      <xdr:row>10</xdr:row>
      <xdr:rowOff>104775</xdr:rowOff>
    </xdr:from>
    <xdr:ext cx="23879175" cy="714375"/>
    <xdr:grpSp>
      <xdr:nvGrpSpPr>
        <xdr:cNvPr id="33" name="Shape 2">
          <a:extLst>
            <a:ext uri="{FF2B5EF4-FFF2-40B4-BE49-F238E27FC236}">
              <a16:creationId xmlns:a16="http://schemas.microsoft.com/office/drawing/2014/main" id="{00000000-0008-0000-0200-000021000000}"/>
            </a:ext>
          </a:extLst>
        </xdr:cNvPr>
        <xdr:cNvGrpSpPr/>
      </xdr:nvGrpSpPr>
      <xdr:grpSpPr>
        <a:xfrm>
          <a:off x="22898100" y="4905375"/>
          <a:ext cx="23879175" cy="714375"/>
          <a:chOff x="0" y="3422813"/>
          <a:chExt cx="10692000" cy="714375"/>
        </a:xfrm>
      </xdr:grpSpPr>
      <xdr:grpSp>
        <xdr:nvGrpSpPr>
          <xdr:cNvPr id="34" name="Shape 33">
            <a:extLst>
              <a:ext uri="{FF2B5EF4-FFF2-40B4-BE49-F238E27FC236}">
                <a16:creationId xmlns:a16="http://schemas.microsoft.com/office/drawing/2014/main" id="{00000000-0008-0000-0200-000022000000}"/>
              </a:ext>
            </a:extLst>
          </xdr:cNvPr>
          <xdr:cNvGrpSpPr/>
        </xdr:nvGrpSpPr>
        <xdr:grpSpPr>
          <a:xfrm>
            <a:off x="0" y="3422813"/>
            <a:ext cx="10692000" cy="714375"/>
            <a:chOff x="0" y="3422813"/>
            <a:chExt cx="10692000" cy="714375"/>
          </a:xfrm>
        </xdr:grpSpPr>
        <xdr:sp macro="" textlink="">
          <xdr:nvSpPr>
            <xdr:cNvPr id="35" name="Shape 5">
              <a:extLst>
                <a:ext uri="{FF2B5EF4-FFF2-40B4-BE49-F238E27FC236}">
                  <a16:creationId xmlns:a16="http://schemas.microsoft.com/office/drawing/2014/main" id="{00000000-0008-0000-0200-000023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6" name="Shape 34">
              <a:extLst>
                <a:ext uri="{FF2B5EF4-FFF2-40B4-BE49-F238E27FC236}">
                  <a16:creationId xmlns:a16="http://schemas.microsoft.com/office/drawing/2014/main" id="{00000000-0008-0000-0200-000024000000}"/>
                </a:ext>
              </a:extLst>
            </xdr:cNvPr>
            <xdr:cNvGrpSpPr/>
          </xdr:nvGrpSpPr>
          <xdr:grpSpPr>
            <a:xfrm>
              <a:off x="0" y="3422813"/>
              <a:ext cx="10692000" cy="714375"/>
              <a:chOff x="0" y="3422813"/>
              <a:chExt cx="10692000" cy="714375"/>
            </a:xfrm>
          </xdr:grpSpPr>
          <xdr:sp macro="" textlink="">
            <xdr:nvSpPr>
              <xdr:cNvPr id="37" name="Shape 35">
                <a:extLst>
                  <a:ext uri="{FF2B5EF4-FFF2-40B4-BE49-F238E27FC236}">
                    <a16:creationId xmlns:a16="http://schemas.microsoft.com/office/drawing/2014/main" id="{00000000-0008-0000-0200-000025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 name="Shape 36">
                <a:extLst>
                  <a:ext uri="{FF2B5EF4-FFF2-40B4-BE49-F238E27FC236}">
                    <a16:creationId xmlns:a16="http://schemas.microsoft.com/office/drawing/2014/main" id="{00000000-0008-0000-0200-000026000000}"/>
                  </a:ext>
                </a:extLst>
              </xdr:cNvPr>
              <xdr:cNvGrpSpPr/>
            </xdr:nvGrpSpPr>
            <xdr:grpSpPr>
              <a:xfrm>
                <a:off x="0" y="3422813"/>
                <a:ext cx="10692000" cy="714375"/>
                <a:chOff x="0" y="3422813"/>
                <a:chExt cx="10692000" cy="714375"/>
              </a:xfrm>
            </xdr:grpSpPr>
            <xdr:sp macro="" textlink="">
              <xdr:nvSpPr>
                <xdr:cNvPr id="39" name="Shape 37">
                  <a:extLst>
                    <a:ext uri="{FF2B5EF4-FFF2-40B4-BE49-F238E27FC236}">
                      <a16:creationId xmlns:a16="http://schemas.microsoft.com/office/drawing/2014/main" id="{00000000-0008-0000-0200-000027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 name="Shape 38">
                  <a:extLst>
                    <a:ext uri="{FF2B5EF4-FFF2-40B4-BE49-F238E27FC236}">
                      <a16:creationId xmlns:a16="http://schemas.microsoft.com/office/drawing/2014/main" id="{00000000-0008-0000-0200-000028000000}"/>
                    </a:ext>
                  </a:extLst>
                </xdr:cNvPr>
                <xdr:cNvGrpSpPr/>
              </xdr:nvGrpSpPr>
              <xdr:grpSpPr>
                <a:xfrm>
                  <a:off x="0" y="3422813"/>
                  <a:ext cx="10692000" cy="714375"/>
                  <a:chOff x="0" y="3422813"/>
                  <a:chExt cx="10692000" cy="714375"/>
                </a:xfrm>
              </xdr:grpSpPr>
              <xdr:sp macro="" textlink="">
                <xdr:nvSpPr>
                  <xdr:cNvPr id="41" name="Shape 39">
                    <a:extLst>
                      <a:ext uri="{FF2B5EF4-FFF2-40B4-BE49-F238E27FC236}">
                        <a16:creationId xmlns:a16="http://schemas.microsoft.com/office/drawing/2014/main" id="{00000000-0008-0000-0200-000029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2" name="Shape 40">
                    <a:extLst>
                      <a:ext uri="{FF2B5EF4-FFF2-40B4-BE49-F238E27FC236}">
                        <a16:creationId xmlns:a16="http://schemas.microsoft.com/office/drawing/2014/main" id="{00000000-0008-0000-0200-00002A000000}"/>
                      </a:ext>
                    </a:extLst>
                  </xdr:cNvPr>
                  <xdr:cNvGrpSpPr/>
                </xdr:nvGrpSpPr>
                <xdr:grpSpPr>
                  <a:xfrm>
                    <a:off x="0" y="3422813"/>
                    <a:ext cx="10692000" cy="714375"/>
                    <a:chOff x="0" y="3422813"/>
                    <a:chExt cx="10692000" cy="714375"/>
                  </a:xfrm>
                </xdr:grpSpPr>
                <xdr:sp macro="" textlink="">
                  <xdr:nvSpPr>
                    <xdr:cNvPr id="43" name="Shape 41">
                      <a:extLst>
                        <a:ext uri="{FF2B5EF4-FFF2-40B4-BE49-F238E27FC236}">
                          <a16:creationId xmlns:a16="http://schemas.microsoft.com/office/drawing/2014/main" id="{00000000-0008-0000-0200-00002B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4" name="Shape 42">
                      <a:extLst>
                        <a:ext uri="{FF2B5EF4-FFF2-40B4-BE49-F238E27FC236}">
                          <a16:creationId xmlns:a16="http://schemas.microsoft.com/office/drawing/2014/main" id="{00000000-0008-0000-0200-00002C000000}"/>
                        </a:ext>
                      </a:extLst>
                    </xdr:cNvPr>
                    <xdr:cNvGrpSpPr/>
                  </xdr:nvGrpSpPr>
                  <xdr:grpSpPr>
                    <a:xfrm>
                      <a:off x="0" y="3422813"/>
                      <a:ext cx="10692000" cy="714375"/>
                      <a:chOff x="0" y="3422813"/>
                      <a:chExt cx="10692000" cy="714375"/>
                    </a:xfrm>
                  </xdr:grpSpPr>
                  <xdr:sp macro="" textlink="">
                    <xdr:nvSpPr>
                      <xdr:cNvPr id="45" name="Shape 43">
                        <a:extLst>
                          <a:ext uri="{FF2B5EF4-FFF2-40B4-BE49-F238E27FC236}">
                            <a16:creationId xmlns:a16="http://schemas.microsoft.com/office/drawing/2014/main" id="{00000000-0008-0000-0200-00002D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6" name="Shape 44">
                        <a:extLst>
                          <a:ext uri="{FF2B5EF4-FFF2-40B4-BE49-F238E27FC236}">
                            <a16:creationId xmlns:a16="http://schemas.microsoft.com/office/drawing/2014/main" id="{00000000-0008-0000-0200-00002E000000}"/>
                          </a:ext>
                        </a:extLst>
                      </xdr:cNvPr>
                      <xdr:cNvGrpSpPr/>
                    </xdr:nvGrpSpPr>
                    <xdr:grpSpPr>
                      <a:xfrm>
                        <a:off x="0" y="3422813"/>
                        <a:ext cx="10692000" cy="714375"/>
                        <a:chOff x="0" y="3422813"/>
                        <a:chExt cx="10692000" cy="714375"/>
                      </a:xfrm>
                    </xdr:grpSpPr>
                    <xdr:sp macro="" textlink="">
                      <xdr:nvSpPr>
                        <xdr:cNvPr id="47" name="Shape 45">
                          <a:extLst>
                            <a:ext uri="{FF2B5EF4-FFF2-40B4-BE49-F238E27FC236}">
                              <a16:creationId xmlns:a16="http://schemas.microsoft.com/office/drawing/2014/main" id="{00000000-0008-0000-0200-00002F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8" name="Shape 46">
                          <a:extLst>
                            <a:ext uri="{FF2B5EF4-FFF2-40B4-BE49-F238E27FC236}">
                              <a16:creationId xmlns:a16="http://schemas.microsoft.com/office/drawing/2014/main" id="{00000000-0008-0000-0200-000030000000}"/>
                            </a:ext>
                          </a:extLst>
                        </xdr:cNvPr>
                        <xdr:cNvGrpSpPr/>
                      </xdr:nvGrpSpPr>
                      <xdr:grpSpPr>
                        <a:xfrm>
                          <a:off x="0" y="3422813"/>
                          <a:ext cx="10692000" cy="714375"/>
                          <a:chOff x="0" y="3422813"/>
                          <a:chExt cx="10692000" cy="714375"/>
                        </a:xfrm>
                      </xdr:grpSpPr>
                      <xdr:sp macro="" textlink="">
                        <xdr:nvSpPr>
                          <xdr:cNvPr id="49" name="Shape 47">
                            <a:extLst>
                              <a:ext uri="{FF2B5EF4-FFF2-40B4-BE49-F238E27FC236}">
                                <a16:creationId xmlns:a16="http://schemas.microsoft.com/office/drawing/2014/main" id="{00000000-0008-0000-0200-000031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0" name="Shape 48">
                            <a:extLst>
                              <a:ext uri="{FF2B5EF4-FFF2-40B4-BE49-F238E27FC236}">
                                <a16:creationId xmlns:a16="http://schemas.microsoft.com/office/drawing/2014/main" id="{00000000-0008-0000-0200-000032000000}"/>
                              </a:ext>
                            </a:extLst>
                          </xdr:cNvPr>
                          <xdr:cNvGrpSpPr/>
                        </xdr:nvGrpSpPr>
                        <xdr:grpSpPr>
                          <a:xfrm>
                            <a:off x="0" y="3422813"/>
                            <a:ext cx="10692000" cy="714375"/>
                            <a:chOff x="0" y="3422813"/>
                            <a:chExt cx="10692000" cy="714375"/>
                          </a:xfrm>
                        </xdr:grpSpPr>
                        <xdr:sp macro="" textlink="">
                          <xdr:nvSpPr>
                            <xdr:cNvPr id="51" name="Shape 49">
                              <a:extLst>
                                <a:ext uri="{FF2B5EF4-FFF2-40B4-BE49-F238E27FC236}">
                                  <a16:creationId xmlns:a16="http://schemas.microsoft.com/office/drawing/2014/main" id="{00000000-0008-0000-0200-000033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2" name="Shape 50">
                              <a:extLst>
                                <a:ext uri="{FF2B5EF4-FFF2-40B4-BE49-F238E27FC236}">
                                  <a16:creationId xmlns:a16="http://schemas.microsoft.com/office/drawing/2014/main" id="{00000000-0008-0000-0200-000034000000}"/>
                                </a:ext>
                              </a:extLst>
                            </xdr:cNvPr>
                            <xdr:cNvGrpSpPr/>
                          </xdr:nvGrpSpPr>
                          <xdr:grpSpPr>
                            <a:xfrm>
                              <a:off x="0" y="3422813"/>
                              <a:ext cx="10692000" cy="714375"/>
                              <a:chOff x="0" y="3422813"/>
                              <a:chExt cx="10692000" cy="714375"/>
                            </a:xfrm>
                          </xdr:grpSpPr>
                          <xdr:sp macro="" textlink="">
                            <xdr:nvSpPr>
                              <xdr:cNvPr id="53" name="Shape 51">
                                <a:extLst>
                                  <a:ext uri="{FF2B5EF4-FFF2-40B4-BE49-F238E27FC236}">
                                    <a16:creationId xmlns:a16="http://schemas.microsoft.com/office/drawing/2014/main" id="{00000000-0008-0000-0200-000035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4" name="Shape 52">
                                <a:extLst>
                                  <a:ext uri="{FF2B5EF4-FFF2-40B4-BE49-F238E27FC236}">
                                    <a16:creationId xmlns:a16="http://schemas.microsoft.com/office/drawing/2014/main" id="{00000000-0008-0000-0200-000036000000}"/>
                                  </a:ext>
                                </a:extLst>
                              </xdr:cNvPr>
                              <xdr:cNvGrpSpPr/>
                            </xdr:nvGrpSpPr>
                            <xdr:grpSpPr>
                              <a:xfrm>
                                <a:off x="0" y="3422813"/>
                                <a:ext cx="10692000" cy="714375"/>
                                <a:chOff x="0" y="3422813"/>
                                <a:chExt cx="10692000" cy="714375"/>
                              </a:xfrm>
                            </xdr:grpSpPr>
                            <xdr:sp macro="" textlink="">
                              <xdr:nvSpPr>
                                <xdr:cNvPr id="55" name="Shape 53">
                                  <a:extLst>
                                    <a:ext uri="{FF2B5EF4-FFF2-40B4-BE49-F238E27FC236}">
                                      <a16:creationId xmlns:a16="http://schemas.microsoft.com/office/drawing/2014/main" id="{00000000-0008-0000-0200-000037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6" name="Shape 54">
                                  <a:extLst>
                                    <a:ext uri="{FF2B5EF4-FFF2-40B4-BE49-F238E27FC236}">
                                      <a16:creationId xmlns:a16="http://schemas.microsoft.com/office/drawing/2014/main" id="{00000000-0008-0000-0200-000038000000}"/>
                                    </a:ext>
                                  </a:extLst>
                                </xdr:cNvPr>
                                <xdr:cNvGrpSpPr/>
                              </xdr:nvGrpSpPr>
                              <xdr:grpSpPr>
                                <a:xfrm>
                                  <a:off x="0" y="3422813"/>
                                  <a:ext cx="10692000" cy="714375"/>
                                  <a:chOff x="0" y="3422813"/>
                                  <a:chExt cx="10692000" cy="714375"/>
                                </a:xfrm>
                              </xdr:grpSpPr>
                              <xdr:sp macro="" textlink="">
                                <xdr:nvSpPr>
                                  <xdr:cNvPr id="57" name="Shape 55">
                                    <a:extLst>
                                      <a:ext uri="{FF2B5EF4-FFF2-40B4-BE49-F238E27FC236}">
                                        <a16:creationId xmlns:a16="http://schemas.microsoft.com/office/drawing/2014/main" id="{00000000-0008-0000-0200-000039000000}"/>
                                      </a:ext>
                                    </a:extLst>
                                  </xdr:cNvPr>
                                  <xdr:cNvSpPr/>
                                </xdr:nvSpPr>
                                <xdr:spPr>
                                  <a:xfrm>
                                    <a:off x="0" y="3422813"/>
                                    <a:ext cx="1069200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8" name="Shape 56">
                                    <a:extLst>
                                      <a:ext uri="{FF2B5EF4-FFF2-40B4-BE49-F238E27FC236}">
                                        <a16:creationId xmlns:a16="http://schemas.microsoft.com/office/drawing/2014/main" id="{00000000-0008-0000-0200-00003A000000}"/>
                                      </a:ext>
                                    </a:extLst>
                                  </xdr:cNvPr>
                                  <xdr:cNvGrpSpPr/>
                                </xdr:nvGrpSpPr>
                                <xdr:grpSpPr>
                                  <a:xfrm>
                                    <a:off x="0" y="3422813"/>
                                    <a:ext cx="10692000" cy="714375"/>
                                    <a:chOff x="3621975" y="3308513"/>
                                    <a:chExt cx="23882358" cy="714375"/>
                                  </a:xfrm>
                                </xdr:grpSpPr>
                                <xdr:sp macro="" textlink="">
                                  <xdr:nvSpPr>
                                    <xdr:cNvPr id="59" name="Shape 57">
                                      <a:extLst>
                                        <a:ext uri="{FF2B5EF4-FFF2-40B4-BE49-F238E27FC236}">
                                          <a16:creationId xmlns:a16="http://schemas.microsoft.com/office/drawing/2014/main" id="{00000000-0008-0000-0200-00003B000000}"/>
                                        </a:ext>
                                      </a:extLst>
                                    </xdr:cNvPr>
                                    <xdr:cNvSpPr/>
                                  </xdr:nvSpPr>
                                  <xdr:spPr>
                                    <a:xfrm>
                                      <a:off x="3621975" y="3308513"/>
                                      <a:ext cx="23882350" cy="714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60" name="Shape 58">
                                      <a:extLst>
                                        <a:ext uri="{FF2B5EF4-FFF2-40B4-BE49-F238E27FC236}">
                                          <a16:creationId xmlns:a16="http://schemas.microsoft.com/office/drawing/2014/main" id="{00000000-0008-0000-0200-00003C000000}"/>
                                        </a:ext>
                                      </a:extLst>
                                    </xdr:cNvPr>
                                    <xdr:cNvGrpSpPr/>
                                  </xdr:nvGrpSpPr>
                                  <xdr:grpSpPr>
                                    <a:xfrm>
                                      <a:off x="3621975" y="3308513"/>
                                      <a:ext cx="23882358" cy="714375"/>
                                      <a:chOff x="3626663" y="3317978"/>
                                      <a:chExt cx="23816897" cy="700147"/>
                                    </a:xfrm>
                                  </xdr:grpSpPr>
                                  <xdr:sp macro="" textlink="">
                                    <xdr:nvSpPr>
                                      <xdr:cNvPr id="61" name="Shape 59">
                                        <a:extLst>
                                          <a:ext uri="{FF2B5EF4-FFF2-40B4-BE49-F238E27FC236}">
                                            <a16:creationId xmlns:a16="http://schemas.microsoft.com/office/drawing/2014/main" id="{00000000-0008-0000-0200-00003D000000}"/>
                                          </a:ext>
                                        </a:extLst>
                                      </xdr:cNvPr>
                                      <xdr:cNvSpPr/>
                                    </xdr:nvSpPr>
                                    <xdr:spPr>
                                      <a:xfrm>
                                        <a:off x="3626663" y="3542025"/>
                                        <a:ext cx="3438600" cy="476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62" name="Shape 60">
                                        <a:extLst>
                                          <a:ext uri="{FF2B5EF4-FFF2-40B4-BE49-F238E27FC236}">
                                            <a16:creationId xmlns:a16="http://schemas.microsoft.com/office/drawing/2014/main" id="{00000000-0008-0000-0200-00003E000000}"/>
                                          </a:ext>
                                        </a:extLst>
                                      </xdr:cNvPr>
                                      <xdr:cNvCxnSpPr/>
                                    </xdr:nvCxnSpPr>
                                    <xdr:spPr>
                                      <a:xfrm rot="10800000">
                                        <a:off x="24004960" y="3317978"/>
                                        <a:ext cx="3438600" cy="476100"/>
                                      </a:xfrm>
                                      <a:prstGeom prst="bentConnector3">
                                        <a:avLst>
                                          <a:gd name="adj1" fmla="val 331059"/>
                                        </a:avLst>
                                      </a:prstGeom>
                                      <a:noFill/>
                                      <a:ln w="9525" cap="flat" cmpd="sng">
                                        <a:solidFill>
                                          <a:schemeClr val="dk1"/>
                                        </a:solidFill>
                                        <a:prstDash val="solid"/>
                                        <a:miter lim="0"/>
                                        <a:headEnd type="none" w="sm" len="sm"/>
                                        <a:tailEnd type="triangle" w="med" len="med"/>
                                      </a:ln>
                                    </xdr:spPr>
                                  </xdr:cxnSp>
                                </xdr:grpSp>
                              </xdr:grpSp>
                            </xdr:grpSp>
                          </xdr:grpSp>
                        </xdr:grpSp>
                      </xdr:grpSp>
                    </xdr:grpSp>
                  </xdr:grpSp>
                </xdr:grpSp>
              </xdr:grpSp>
            </xdr:grpSp>
          </xdr:grpSp>
        </xdr:grpSp>
      </xdr:grpSp>
    </xdr:grpSp>
    <xdr:clientData fLocksWithSheet="0"/>
  </xdr:oneCellAnchor>
  <xdr:oneCellAnchor>
    <xdr:from>
      <xdr:col>4</xdr:col>
      <xdr:colOff>1219200</xdr:colOff>
      <xdr:row>0</xdr:row>
      <xdr:rowOff>361950</xdr:rowOff>
    </xdr:from>
    <xdr:ext cx="10277475" cy="514350"/>
    <xdr:sp macro="" textlink="">
      <xdr:nvSpPr>
        <xdr:cNvPr id="63" name="Shape 61">
          <a:extLst>
            <a:ext uri="{FF2B5EF4-FFF2-40B4-BE49-F238E27FC236}">
              <a16:creationId xmlns:a16="http://schemas.microsoft.com/office/drawing/2014/main" id="{00000000-0008-0000-0200-00003F000000}"/>
            </a:ext>
          </a:extLst>
        </xdr:cNvPr>
        <xdr:cNvSpPr txBox="1"/>
      </xdr:nvSpPr>
      <xdr:spPr>
        <a:xfrm>
          <a:off x="212025" y="3527588"/>
          <a:ext cx="10267950" cy="504825"/>
        </a:xfrm>
        <a:prstGeom prst="rect">
          <a:avLst/>
        </a:prstGeom>
        <a:solidFill>
          <a:schemeClr val="lt1"/>
        </a:solid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2000"/>
            <a:buFont typeface="Cambria"/>
            <a:buNone/>
          </a:pPr>
          <a:r>
            <a:rPr lang="en-US" sz="2000" b="1">
              <a:solidFill>
                <a:schemeClr val="dk1"/>
              </a:solidFill>
              <a:latin typeface="Montserrat"/>
              <a:ea typeface="Montserrat"/>
              <a:cs typeface="Montserrat"/>
              <a:sym typeface="Montserrat"/>
            </a:rPr>
            <a:t>Matriz de Marco Lógico</a:t>
          </a:r>
          <a:endParaRPr sz="1400" b="1">
            <a:latin typeface="Montserrat"/>
            <a:ea typeface="Montserrat"/>
            <a:cs typeface="Montserrat"/>
            <a:sym typeface="Montserrat"/>
          </a:endParaRPr>
        </a:p>
      </xdr:txBody>
    </xdr:sp>
    <xdr:clientData fLocksWithSheet="0"/>
  </xdr:oneCellAnchor>
  <xdr:oneCellAnchor>
    <xdr:from>
      <xdr:col>0</xdr:col>
      <xdr:colOff>0</xdr:colOff>
      <xdr:row>0</xdr:row>
      <xdr:rowOff>0</xdr:rowOff>
    </xdr:from>
    <xdr:ext cx="1866900" cy="581025"/>
    <xdr:pic>
      <xdr:nvPicPr>
        <xdr:cNvPr id="64" name="image1.png" title="Imagen">
          <a:extLst>
            <a:ext uri="{FF2B5EF4-FFF2-40B4-BE49-F238E27FC236}">
              <a16:creationId xmlns:a16="http://schemas.microsoft.com/office/drawing/2014/main" id="{00000000-0008-0000-02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1371600</xdr:colOff>
      <xdr:row>0</xdr:row>
      <xdr:rowOff>0</xdr:rowOff>
    </xdr:from>
    <xdr:ext cx="1771650" cy="628650"/>
    <xdr:pic>
      <xdr:nvPicPr>
        <xdr:cNvPr id="65" name="image3.png" title="Imagen">
          <a:extLst>
            <a:ext uri="{FF2B5EF4-FFF2-40B4-BE49-F238E27FC236}">
              <a16:creationId xmlns:a16="http://schemas.microsoft.com/office/drawing/2014/main" id="{00000000-0008-0000-0200-00004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1866900" cy="581025"/>
    <xdr:pic>
      <xdr:nvPicPr>
        <xdr:cNvPr id="2" name="image1.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962025</xdr:colOff>
      <xdr:row>0</xdr:row>
      <xdr:rowOff>0</xdr:rowOff>
    </xdr:from>
    <xdr:ext cx="1790700" cy="638175"/>
    <xdr:pic>
      <xdr:nvPicPr>
        <xdr:cNvPr id="3" name="image5.png" title="Image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1866900" cy="581025"/>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933450</xdr:colOff>
      <xdr:row>0</xdr:row>
      <xdr:rowOff>0</xdr:rowOff>
    </xdr:from>
    <xdr:ext cx="1628775" cy="581025"/>
    <xdr:pic>
      <xdr:nvPicPr>
        <xdr:cNvPr id="3" name="image6.png" title="Imagen">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1866900" cy="581025"/>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552450</xdr:colOff>
      <xdr:row>0</xdr:row>
      <xdr:rowOff>314325</xdr:rowOff>
    </xdr:from>
    <xdr:ext cx="2095500" cy="723900"/>
    <xdr:pic>
      <xdr:nvPicPr>
        <xdr:cNvPr id="3" name="image7.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0000"/>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9"/>
  <sheetViews>
    <sheetView workbookViewId="0">
      <selection activeCell="B9" sqref="B9"/>
    </sheetView>
  </sheetViews>
  <sheetFormatPr baseColWidth="10" defaultColWidth="12.625" defaultRowHeight="15" customHeight="1"/>
  <cols>
    <col min="1" max="1" width="18.375" customWidth="1"/>
    <col min="2" max="2" width="50.375" customWidth="1"/>
  </cols>
  <sheetData>
    <row r="1" spans="1:2" ht="51.75" customHeight="1"/>
    <row r="2" spans="1:2" ht="15.75">
      <c r="A2" s="215" t="s">
        <v>167</v>
      </c>
      <c r="B2" s="215"/>
    </row>
    <row r="4" spans="1:2" ht="15" customHeight="1">
      <c r="A4" s="162" t="s">
        <v>306</v>
      </c>
      <c r="B4" s="163"/>
    </row>
    <row r="5" spans="1:2" s="150" customFormat="1">
      <c r="A5" s="159" t="s">
        <v>307</v>
      </c>
      <c r="B5" s="158" t="s">
        <v>168</v>
      </c>
    </row>
    <row r="6" spans="1:2" s="150" customFormat="1" ht="29.25">
      <c r="A6" s="160" t="s">
        <v>308</v>
      </c>
      <c r="B6" s="158" t="s">
        <v>169</v>
      </c>
    </row>
    <row r="7" spans="1:2" s="150" customFormat="1" ht="38.25" customHeight="1">
      <c r="A7" s="161" t="s">
        <v>309</v>
      </c>
      <c r="B7" s="166" t="s">
        <v>168</v>
      </c>
    </row>
    <row r="8" spans="1:2" ht="15" customHeight="1">
      <c r="A8" s="164" t="s">
        <v>310</v>
      </c>
      <c r="B8" s="165" t="s">
        <v>311</v>
      </c>
    </row>
    <row r="9" spans="1:2" ht="15" customHeight="1">
      <c r="A9" s="167" t="s">
        <v>312</v>
      </c>
      <c r="B9" s="166" t="s">
        <v>311</v>
      </c>
    </row>
  </sheetData>
  <sheetProtection sheet="1" objects="1" scenarios="1"/>
  <mergeCells count="1">
    <mergeCell ref="A2: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outlinePr summaryBelow="0" summaryRight="0"/>
  </sheetPr>
  <dimension ref="A1:E28"/>
  <sheetViews>
    <sheetView topLeftCell="A7" workbookViewId="0">
      <selection activeCell="A31" sqref="A31"/>
    </sheetView>
  </sheetViews>
  <sheetFormatPr baseColWidth="10" defaultColWidth="12.625" defaultRowHeight="15" customHeight="1"/>
  <cols>
    <col min="1" max="1" width="27.875" customWidth="1"/>
    <col min="2" max="2" width="37.125" customWidth="1"/>
  </cols>
  <sheetData>
    <row r="1" spans="1:5" ht="50.25" customHeight="1"/>
    <row r="2" spans="1:5">
      <c r="B2" s="1" t="s">
        <v>0</v>
      </c>
    </row>
    <row r="4" spans="1:5" ht="14.25">
      <c r="A4" s="216" t="s">
        <v>1</v>
      </c>
      <c r="B4" s="217"/>
      <c r="C4" s="2" t="s">
        <v>2</v>
      </c>
    </row>
    <row r="5" spans="1:5">
      <c r="A5" s="3" t="s">
        <v>3</v>
      </c>
      <c r="B5" s="157" t="s">
        <v>313</v>
      </c>
    </row>
    <row r="6" spans="1:5">
      <c r="A6" s="3" t="s">
        <v>4</v>
      </c>
      <c r="B6" s="157" t="s">
        <v>314</v>
      </c>
    </row>
    <row r="7" spans="1:5">
      <c r="A7" s="3" t="s">
        <v>5</v>
      </c>
      <c r="B7" s="157" t="s">
        <v>315</v>
      </c>
    </row>
    <row r="8" spans="1:5">
      <c r="A8" s="3" t="s">
        <v>6</v>
      </c>
      <c r="B8" s="157">
        <v>11</v>
      </c>
    </row>
    <row r="9" spans="1:5">
      <c r="A9" s="212" t="s">
        <v>7</v>
      </c>
      <c r="B9" s="213">
        <v>11</v>
      </c>
    </row>
    <row r="10" spans="1:5" s="204" customFormat="1">
      <c r="A10" s="214" t="s">
        <v>348</v>
      </c>
      <c r="B10" s="169" t="s">
        <v>349</v>
      </c>
    </row>
    <row r="13" spans="1:5" ht="15" customHeight="1">
      <c r="A13" s="218" t="s">
        <v>8</v>
      </c>
      <c r="B13" s="219"/>
      <c r="C13" s="205" t="s">
        <v>9</v>
      </c>
      <c r="D13" s="206"/>
      <c r="E13" s="206"/>
    </row>
    <row r="14" spans="1:5" ht="57.75" customHeight="1">
      <c r="A14" s="207" t="s">
        <v>10</v>
      </c>
      <c r="B14" s="208" t="str">
        <f>'MARCO LÓGICO'!D10</f>
        <v>Nombrar el Objetivo General</v>
      </c>
      <c r="C14" s="206"/>
      <c r="D14" s="206"/>
      <c r="E14" s="206"/>
    </row>
    <row r="15" spans="1:5" ht="57.75" customHeight="1">
      <c r="A15" s="207" t="s">
        <v>11</v>
      </c>
      <c r="B15" s="208" t="str">
        <f>'MARCO LÓGICO'!D12</f>
        <v>Nombrar el Componente 1</v>
      </c>
      <c r="C15" s="206"/>
      <c r="D15" s="206"/>
      <c r="E15" s="206"/>
    </row>
    <row r="16" spans="1:5" ht="15" customHeight="1">
      <c r="A16" s="207" t="s">
        <v>12</v>
      </c>
      <c r="B16" s="208" t="str">
        <f>'MARCO LÓGICO'!D13</f>
        <v>Nombrar el Componente 2</v>
      </c>
      <c r="C16" s="206"/>
      <c r="D16" s="206"/>
      <c r="E16" s="206"/>
    </row>
    <row r="17" spans="1:5" ht="15" customHeight="1">
      <c r="A17" s="207" t="s">
        <v>13</v>
      </c>
      <c r="B17" s="208" t="str">
        <f>'MARCO LÓGICO'!D14</f>
        <v>Nombrar el Componente 3</v>
      </c>
      <c r="C17" s="206"/>
      <c r="D17" s="206"/>
      <c r="E17" s="206"/>
    </row>
    <row r="18" spans="1:5" ht="15" customHeight="1">
      <c r="A18" s="207" t="s">
        <v>14</v>
      </c>
      <c r="B18" s="208" t="str">
        <f>'MARCO LÓGICO'!D15</f>
        <v>Nombrar el Componente 4</v>
      </c>
      <c r="C18" s="206"/>
      <c r="D18" s="206"/>
      <c r="E18" s="206"/>
    </row>
    <row r="19" spans="1:5" ht="15" customHeight="1">
      <c r="A19" s="207" t="s">
        <v>15</v>
      </c>
      <c r="B19" s="208" t="str">
        <f>'MARCO LÓGICO'!D16</f>
        <v>Nombrar el Componente 5</v>
      </c>
      <c r="C19" s="206"/>
      <c r="D19" s="206"/>
      <c r="E19" s="206"/>
    </row>
    <row r="20" spans="1:5" ht="15" customHeight="1">
      <c r="A20" s="209" t="s">
        <v>16</v>
      </c>
      <c r="B20" s="208"/>
      <c r="C20" s="206"/>
      <c r="D20" s="206"/>
      <c r="E20" s="206"/>
    </row>
    <row r="21" spans="1:5" ht="15" customHeight="1">
      <c r="A21" s="206"/>
      <c r="B21" s="206"/>
      <c r="C21" s="206"/>
      <c r="D21" s="206"/>
      <c r="E21" s="206"/>
    </row>
    <row r="22" spans="1:5" ht="15" customHeight="1">
      <c r="A22" s="206"/>
      <c r="B22" s="206"/>
      <c r="C22" s="206"/>
      <c r="D22" s="206"/>
      <c r="E22" s="206"/>
    </row>
    <row r="23" spans="1:5" ht="15" customHeight="1">
      <c r="A23" s="218" t="s">
        <v>17</v>
      </c>
      <c r="B23" s="219"/>
      <c r="C23" s="205" t="s">
        <v>9</v>
      </c>
      <c r="D23" s="206"/>
      <c r="E23" s="206"/>
    </row>
    <row r="24" spans="1:5" ht="15" customHeight="1">
      <c r="A24" s="210"/>
      <c r="B24" s="208"/>
      <c r="C24" s="211">
        <v>2026</v>
      </c>
      <c r="D24" s="211">
        <v>2027</v>
      </c>
      <c r="E24" s="211">
        <v>2028</v>
      </c>
    </row>
    <row r="25" spans="1:5" ht="15" customHeight="1">
      <c r="A25" s="207" t="s">
        <v>18</v>
      </c>
      <c r="B25" s="208">
        <f>SUMIF(POA!$I$11:$I$114,Minuta!A25,POA!$F$11:$F$114)</f>
        <v>16480</v>
      </c>
      <c r="C25" s="206"/>
      <c r="D25" s="206"/>
      <c r="E25" s="206"/>
    </row>
    <row r="26" spans="1:5" ht="15" customHeight="1">
      <c r="A26" s="207" t="s">
        <v>19</v>
      </c>
      <c r="B26" s="208">
        <f>SUMIF(POA!$I$11:$I$114,Minuta!A26,POA!$F$11:$F$114)</f>
        <v>1745</v>
      </c>
      <c r="C26" s="206"/>
      <c r="D26" s="206"/>
      <c r="E26" s="206"/>
    </row>
    <row r="27" spans="1:5" ht="15" customHeight="1">
      <c r="A27" s="209" t="s">
        <v>20</v>
      </c>
      <c r="B27" s="208">
        <f>SUMIF(POA!$I$11:$I$114,Minuta!A27,POA!$F$11:$F$114)</f>
        <v>400</v>
      </c>
      <c r="C27" s="206"/>
      <c r="D27" s="206"/>
      <c r="E27" s="206"/>
    </row>
    <row r="28" spans="1:5" ht="15" customHeight="1">
      <c r="A28" s="209" t="s">
        <v>21</v>
      </c>
      <c r="B28" s="209">
        <f>SUM(B25:B27)</f>
        <v>18625</v>
      </c>
      <c r="C28" s="206"/>
      <c r="D28" s="206"/>
      <c r="E28" s="206"/>
    </row>
  </sheetData>
  <sheetProtection algorithmName="SHA-512" hashValue="S2IbvisMSaLIBCXYzbocN18ANhz7Fipxy8HrWoBeqmjSaBxXyjFTwiq1m3oZArI7TIAsomNaBf8y+X+pzgbgsg==" saltValue="0e3RgiDJkLbO2Xl9bqOuyQ==" spinCount="100000" sheet="1" objects="1" scenarios="1"/>
  <mergeCells count="3">
    <mergeCell ref="A4:B4"/>
    <mergeCell ref="A13:B13"/>
    <mergeCell ref="A23:B23"/>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Q999"/>
  <sheetViews>
    <sheetView showGridLines="0" topLeftCell="A40" workbookViewId="0">
      <selection activeCell="A32" sqref="A32:C32"/>
    </sheetView>
  </sheetViews>
  <sheetFormatPr baseColWidth="10" defaultColWidth="12.625" defaultRowHeight="15" customHeight="1"/>
  <cols>
    <col min="1" max="1" width="8.5" customWidth="1"/>
    <col min="2" max="2" width="12.125" customWidth="1"/>
    <col min="3" max="3" width="18" customWidth="1"/>
    <col min="4" max="4" width="36.625" customWidth="1"/>
    <col min="5" max="6" width="32.125" customWidth="1"/>
    <col min="7" max="7" width="28.375" customWidth="1"/>
    <col min="8" max="8" width="19.375" customWidth="1"/>
    <col min="9" max="9" width="17.125" customWidth="1"/>
    <col min="10" max="10" width="38.5" customWidth="1"/>
    <col min="11" max="11" width="37.125" customWidth="1"/>
    <col min="12" max="12" width="0.125" customWidth="1"/>
    <col min="13" max="13" width="7.375" customWidth="1"/>
    <col min="14" max="31" width="10" customWidth="1"/>
  </cols>
  <sheetData>
    <row r="1" spans="1:43" ht="99" customHeight="1">
      <c r="A1" s="2"/>
      <c r="B1" s="5"/>
      <c r="C1" s="2"/>
      <c r="D1" s="5"/>
      <c r="E1" s="245"/>
      <c r="F1" s="231"/>
      <c r="G1" s="231"/>
      <c r="H1" s="231"/>
      <c r="I1" s="231"/>
      <c r="J1" s="231"/>
      <c r="K1" s="231"/>
      <c r="L1" s="6"/>
      <c r="M1" s="6"/>
      <c r="N1" s="7"/>
      <c r="O1" s="7"/>
      <c r="P1" s="7"/>
      <c r="Q1" s="7"/>
      <c r="R1" s="7"/>
      <c r="S1" s="7"/>
      <c r="T1" s="7"/>
      <c r="U1" s="7"/>
      <c r="V1" s="7"/>
      <c r="W1" s="7"/>
      <c r="X1" s="7"/>
      <c r="Y1" s="7"/>
      <c r="Z1" s="7"/>
      <c r="AA1" s="7"/>
      <c r="AB1" s="7"/>
      <c r="AC1" s="7"/>
      <c r="AD1" s="7"/>
      <c r="AE1" s="7"/>
      <c r="AF1" s="7"/>
      <c r="AG1" s="2"/>
      <c r="AH1" s="2"/>
      <c r="AI1" s="2"/>
      <c r="AJ1" s="2"/>
      <c r="AK1" s="2"/>
      <c r="AL1" s="2"/>
      <c r="AM1" s="2"/>
      <c r="AN1" s="2"/>
      <c r="AO1" s="2"/>
      <c r="AP1" s="2"/>
      <c r="AQ1" s="2"/>
    </row>
    <row r="2" spans="1:43" ht="15" customHeight="1">
      <c r="A2" s="5"/>
      <c r="B2" s="5"/>
      <c r="C2" s="5"/>
      <c r="D2" s="5"/>
      <c r="E2" s="246"/>
      <c r="F2" s="246"/>
      <c r="G2" s="246"/>
      <c r="H2" s="246"/>
      <c r="I2" s="246"/>
      <c r="J2" s="246"/>
      <c r="K2" s="246"/>
      <c r="L2" s="6"/>
      <c r="M2" s="6"/>
      <c r="N2" s="7"/>
      <c r="O2" s="7"/>
      <c r="P2" s="7"/>
      <c r="Q2" s="7"/>
      <c r="R2" s="7"/>
      <c r="S2" s="7"/>
      <c r="T2" s="7"/>
      <c r="U2" s="7"/>
      <c r="V2" s="7"/>
      <c r="W2" s="7"/>
      <c r="X2" s="7"/>
      <c r="Y2" s="7"/>
      <c r="Z2" s="7"/>
      <c r="AA2" s="7"/>
      <c r="AB2" s="7"/>
      <c r="AC2" s="7"/>
      <c r="AD2" s="7"/>
      <c r="AE2" s="7"/>
      <c r="AF2" s="7"/>
      <c r="AG2" s="2"/>
      <c r="AH2" s="2"/>
      <c r="AI2" s="2"/>
      <c r="AJ2" s="2"/>
      <c r="AK2" s="2"/>
      <c r="AL2" s="2"/>
      <c r="AM2" s="2"/>
      <c r="AN2" s="2"/>
      <c r="AO2" s="2"/>
      <c r="AP2" s="2"/>
      <c r="AQ2" s="2"/>
    </row>
    <row r="3" spans="1:43" ht="28.5" customHeight="1">
      <c r="A3" s="247"/>
      <c r="B3" s="248"/>
      <c r="C3" s="248"/>
      <c r="D3" s="248"/>
      <c r="E3" s="248"/>
      <c r="F3" s="248"/>
      <c r="G3" s="248"/>
      <c r="H3" s="248"/>
      <c r="I3" s="248"/>
      <c r="J3" s="248"/>
      <c r="K3" s="248"/>
      <c r="L3" s="6"/>
      <c r="M3" s="6"/>
      <c r="N3" s="7"/>
      <c r="O3" s="7"/>
      <c r="P3" s="7"/>
      <c r="Q3" s="7"/>
      <c r="R3" s="7"/>
      <c r="S3" s="7"/>
      <c r="T3" s="7"/>
      <c r="U3" s="7"/>
      <c r="V3" s="7"/>
      <c r="W3" s="7"/>
      <c r="X3" s="7"/>
      <c r="Y3" s="7"/>
      <c r="Z3" s="7"/>
      <c r="AA3" s="7"/>
      <c r="AB3" s="7"/>
      <c r="AC3" s="7"/>
      <c r="AD3" s="7"/>
      <c r="AE3" s="7"/>
      <c r="AF3" s="7"/>
      <c r="AG3" s="2"/>
      <c r="AH3" s="2"/>
      <c r="AI3" s="2"/>
      <c r="AJ3" s="2"/>
      <c r="AK3" s="2"/>
      <c r="AL3" s="2"/>
      <c r="AM3" s="2"/>
      <c r="AN3" s="2"/>
      <c r="AO3" s="2"/>
      <c r="AP3" s="2"/>
      <c r="AQ3" s="2"/>
    </row>
    <row r="4" spans="1:43" ht="28.5" customHeight="1">
      <c r="A4" s="249" t="s">
        <v>3</v>
      </c>
      <c r="B4" s="250"/>
      <c r="C4" s="250"/>
      <c r="D4" s="251"/>
      <c r="E4" s="252" t="str">
        <f>Minuta!B5</f>
        <v>Juan</v>
      </c>
      <c r="F4" s="253"/>
      <c r="G4" s="253"/>
      <c r="H4" s="253"/>
      <c r="I4" s="253"/>
      <c r="J4" s="253"/>
      <c r="K4" s="253"/>
      <c r="L4" s="6"/>
      <c r="M4" s="6"/>
      <c r="N4" s="7"/>
      <c r="O4" s="7"/>
      <c r="P4" s="7"/>
      <c r="Q4" s="7"/>
      <c r="R4" s="7"/>
      <c r="S4" s="7"/>
      <c r="T4" s="7"/>
      <c r="U4" s="7"/>
      <c r="V4" s="7"/>
      <c r="W4" s="7"/>
      <c r="X4" s="7"/>
      <c r="Y4" s="7"/>
      <c r="Z4" s="7"/>
      <c r="AA4" s="7"/>
      <c r="AB4" s="7"/>
      <c r="AC4" s="7"/>
      <c r="AD4" s="7"/>
      <c r="AE4" s="7"/>
      <c r="AF4" s="7"/>
      <c r="AG4" s="2"/>
      <c r="AH4" s="2"/>
      <c r="AI4" s="2"/>
      <c r="AJ4" s="2"/>
      <c r="AK4" s="2"/>
      <c r="AL4" s="2"/>
      <c r="AM4" s="2"/>
      <c r="AN4" s="2"/>
      <c r="AO4" s="2"/>
      <c r="AP4" s="2"/>
      <c r="AQ4" s="2"/>
    </row>
    <row r="5" spans="1:43" ht="14.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3" ht="14.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row>
    <row r="7" spans="1:43" ht="15" customHeight="1">
      <c r="A7" s="8"/>
      <c r="B7" s="8"/>
      <c r="C7" s="8"/>
      <c r="D7" s="8"/>
      <c r="E7" s="9"/>
      <c r="F7" s="9"/>
      <c r="G7" s="9"/>
      <c r="H7" s="9"/>
      <c r="I7" s="9"/>
      <c r="J7" s="9"/>
      <c r="K7" s="9"/>
      <c r="L7" s="6"/>
      <c r="M7" s="6"/>
      <c r="N7" s="7"/>
      <c r="O7" s="7"/>
      <c r="P7" s="7"/>
      <c r="Q7" s="7"/>
      <c r="R7" s="7"/>
      <c r="S7" s="7"/>
      <c r="T7" s="7"/>
      <c r="U7" s="7"/>
      <c r="V7" s="7"/>
      <c r="W7" s="7"/>
      <c r="X7" s="7"/>
      <c r="Y7" s="7"/>
      <c r="Z7" s="7"/>
      <c r="AA7" s="7"/>
      <c r="AB7" s="7"/>
      <c r="AC7" s="7"/>
      <c r="AD7" s="7"/>
      <c r="AE7" s="7"/>
      <c r="AF7" s="7"/>
      <c r="AG7" s="2"/>
      <c r="AH7" s="2"/>
      <c r="AI7" s="2"/>
      <c r="AJ7" s="2"/>
      <c r="AK7" s="2"/>
      <c r="AL7" s="2"/>
      <c r="AM7" s="2"/>
      <c r="AN7" s="2"/>
      <c r="AO7" s="2"/>
      <c r="AP7" s="2"/>
      <c r="AQ7" s="2"/>
    </row>
    <row r="8" spans="1:43" ht="17.25" customHeight="1">
      <c r="A8" s="254" t="s">
        <v>22</v>
      </c>
      <c r="B8" s="233"/>
      <c r="C8" s="233"/>
      <c r="D8" s="234"/>
      <c r="E8" s="256" t="s">
        <v>23</v>
      </c>
      <c r="F8" s="258" t="s">
        <v>24</v>
      </c>
      <c r="G8" s="265" t="s">
        <v>25</v>
      </c>
      <c r="H8" s="266" t="s">
        <v>26</v>
      </c>
      <c r="I8" s="266" t="s">
        <v>27</v>
      </c>
      <c r="J8" s="256" t="s">
        <v>28</v>
      </c>
      <c r="K8" s="256" t="s">
        <v>29</v>
      </c>
      <c r="L8" s="10"/>
      <c r="M8" s="6"/>
      <c r="N8" s="7"/>
      <c r="O8" s="7"/>
      <c r="P8" s="7"/>
      <c r="Q8" s="7"/>
      <c r="R8" s="7"/>
      <c r="S8" s="7"/>
      <c r="T8" s="7"/>
      <c r="U8" s="7"/>
      <c r="V8" s="7"/>
      <c r="W8" s="7"/>
      <c r="X8" s="7"/>
      <c r="Y8" s="7"/>
      <c r="Z8" s="7"/>
      <c r="AA8" s="7"/>
      <c r="AB8" s="7"/>
      <c r="AC8" s="7"/>
      <c r="AD8" s="7"/>
      <c r="AE8" s="7"/>
      <c r="AF8" s="7"/>
      <c r="AG8" s="2"/>
      <c r="AH8" s="2"/>
      <c r="AI8" s="2"/>
      <c r="AJ8" s="2"/>
      <c r="AK8" s="2"/>
      <c r="AL8" s="2"/>
      <c r="AM8" s="2"/>
      <c r="AN8" s="2"/>
      <c r="AO8" s="2"/>
      <c r="AP8" s="2"/>
      <c r="AQ8" s="2"/>
    </row>
    <row r="9" spans="1:43" ht="44.25" customHeight="1">
      <c r="A9" s="255"/>
      <c r="B9" s="221"/>
      <c r="C9" s="221"/>
      <c r="D9" s="222"/>
      <c r="E9" s="257"/>
      <c r="F9" s="257"/>
      <c r="G9" s="257"/>
      <c r="H9" s="267"/>
      <c r="I9" s="267"/>
      <c r="J9" s="257"/>
      <c r="K9" s="257"/>
      <c r="L9" s="10"/>
      <c r="M9" s="6"/>
      <c r="N9" s="7"/>
      <c r="O9" s="7"/>
      <c r="P9" s="7"/>
      <c r="Q9" s="7"/>
      <c r="R9" s="7"/>
      <c r="S9" s="7"/>
      <c r="T9" s="7"/>
      <c r="U9" s="7"/>
      <c r="V9" s="7"/>
      <c r="W9" s="7"/>
      <c r="X9" s="7"/>
      <c r="Y9" s="7"/>
      <c r="Z9" s="7"/>
      <c r="AA9" s="7"/>
      <c r="AB9" s="7"/>
      <c r="AC9" s="7"/>
      <c r="AD9" s="7"/>
      <c r="AE9" s="7"/>
      <c r="AF9" s="7"/>
      <c r="AG9" s="2"/>
      <c r="AH9" s="2"/>
      <c r="AI9" s="2"/>
      <c r="AJ9" s="2"/>
      <c r="AK9" s="2"/>
      <c r="AL9" s="2"/>
      <c r="AM9" s="2"/>
      <c r="AN9" s="2"/>
      <c r="AO9" s="2"/>
      <c r="AP9" s="2"/>
      <c r="AQ9" s="2"/>
    </row>
    <row r="10" spans="1:43" ht="102" customHeight="1">
      <c r="A10" s="259" t="s">
        <v>316</v>
      </c>
      <c r="B10" s="228"/>
      <c r="C10" s="217"/>
      <c r="D10" s="124" t="s">
        <v>317</v>
      </c>
      <c r="E10" s="124"/>
      <c r="F10" s="124"/>
      <c r="G10" s="124"/>
      <c r="H10" s="257"/>
      <c r="I10" s="257"/>
      <c r="J10" s="124"/>
      <c r="K10" s="124"/>
      <c r="L10" s="12"/>
      <c r="M10" s="13"/>
      <c r="N10" s="14"/>
      <c r="O10" s="14"/>
      <c r="P10" s="14"/>
      <c r="Q10" s="14"/>
      <c r="R10" s="14"/>
      <c r="S10" s="14"/>
      <c r="T10" s="14"/>
      <c r="U10" s="14"/>
      <c r="V10" s="14"/>
      <c r="W10" s="14"/>
      <c r="X10" s="14"/>
      <c r="Y10" s="14"/>
      <c r="Z10" s="14"/>
      <c r="AA10" s="14"/>
      <c r="AB10" s="14"/>
      <c r="AC10" s="14"/>
      <c r="AD10" s="14"/>
      <c r="AE10" s="14"/>
      <c r="AF10" s="14"/>
      <c r="AG10" s="2"/>
      <c r="AH10" s="2"/>
      <c r="AI10" s="2"/>
      <c r="AJ10" s="2"/>
      <c r="AK10" s="2"/>
      <c r="AL10" s="2"/>
      <c r="AM10" s="2"/>
      <c r="AN10" s="2"/>
      <c r="AO10" s="2"/>
      <c r="AP10" s="2"/>
      <c r="AQ10" s="2"/>
    </row>
    <row r="11" spans="1:43" ht="27" customHeight="1">
      <c r="A11" s="260" t="s">
        <v>30</v>
      </c>
      <c r="B11" s="261"/>
      <c r="C11" s="261"/>
      <c r="D11" s="261"/>
      <c r="E11" s="261"/>
      <c r="F11" s="261"/>
      <c r="G11" s="261"/>
      <c r="H11" s="261"/>
      <c r="I11" s="261"/>
      <c r="J11" s="261"/>
      <c r="K11" s="262"/>
      <c r="L11" s="12"/>
      <c r="M11" s="13"/>
      <c r="N11" s="14"/>
      <c r="O11" s="14"/>
      <c r="P11" s="14"/>
      <c r="Q11" s="14"/>
      <c r="R11" s="14"/>
      <c r="S11" s="14"/>
      <c r="T11" s="14"/>
      <c r="U11" s="14"/>
      <c r="V11" s="14"/>
      <c r="W11" s="14"/>
      <c r="X11" s="14"/>
      <c r="Y11" s="14"/>
      <c r="Z11" s="14"/>
      <c r="AA11" s="14"/>
      <c r="AB11" s="14"/>
      <c r="AC11" s="14"/>
      <c r="AD11" s="14"/>
      <c r="AE11" s="14"/>
      <c r="AF11" s="14"/>
      <c r="AG11" s="2"/>
      <c r="AH11" s="2"/>
      <c r="AI11" s="2"/>
      <c r="AJ11" s="2"/>
      <c r="AK11" s="2"/>
      <c r="AL11" s="2"/>
      <c r="AM11" s="2"/>
      <c r="AN11" s="2"/>
      <c r="AO11" s="2"/>
      <c r="AP11" s="2"/>
      <c r="AQ11" s="2"/>
    </row>
    <row r="12" spans="1:43" ht="60.75" customHeight="1">
      <c r="A12" s="263" t="s">
        <v>31</v>
      </c>
      <c r="B12" s="228"/>
      <c r="C12" s="217"/>
      <c r="D12" s="125" t="s">
        <v>318</v>
      </c>
      <c r="E12" s="124"/>
      <c r="F12" s="124"/>
      <c r="G12" s="124"/>
      <c r="H12" s="124"/>
      <c r="I12" s="124"/>
      <c r="J12" s="124"/>
      <c r="K12" s="11"/>
      <c r="L12" s="12"/>
      <c r="M12" s="13"/>
      <c r="N12" s="14"/>
      <c r="O12" s="14"/>
      <c r="P12" s="14"/>
      <c r="Q12" s="14"/>
      <c r="R12" s="14"/>
      <c r="S12" s="14"/>
      <c r="T12" s="14"/>
      <c r="U12" s="14"/>
      <c r="V12" s="14"/>
      <c r="W12" s="14"/>
      <c r="X12" s="14"/>
      <c r="Y12" s="14"/>
      <c r="Z12" s="14"/>
      <c r="AA12" s="14"/>
      <c r="AB12" s="14"/>
      <c r="AC12" s="14"/>
      <c r="AD12" s="14"/>
      <c r="AE12" s="14"/>
      <c r="AF12" s="14"/>
      <c r="AG12" s="2"/>
      <c r="AH12" s="2"/>
      <c r="AI12" s="2"/>
      <c r="AJ12" s="2"/>
      <c r="AK12" s="2"/>
      <c r="AL12" s="2"/>
      <c r="AM12" s="2"/>
      <c r="AN12" s="2"/>
      <c r="AO12" s="2"/>
      <c r="AP12" s="2"/>
      <c r="AQ12" s="2"/>
    </row>
    <row r="13" spans="1:43" ht="51" customHeight="1">
      <c r="A13" s="263" t="s">
        <v>32</v>
      </c>
      <c r="B13" s="228"/>
      <c r="C13" s="217"/>
      <c r="D13" s="124" t="s">
        <v>319</v>
      </c>
      <c r="E13" s="124"/>
      <c r="F13" s="124"/>
      <c r="G13" s="124"/>
      <c r="H13" s="124"/>
      <c r="I13" s="124"/>
      <c r="J13" s="124"/>
      <c r="K13" s="11"/>
      <c r="L13" s="12"/>
      <c r="M13" s="13"/>
      <c r="N13" s="14"/>
      <c r="O13" s="14"/>
      <c r="P13" s="14"/>
      <c r="Q13" s="14"/>
      <c r="R13" s="14"/>
      <c r="S13" s="14"/>
      <c r="T13" s="14"/>
      <c r="U13" s="14"/>
      <c r="V13" s="14"/>
      <c r="W13" s="14"/>
      <c r="X13" s="14"/>
      <c r="Y13" s="14"/>
      <c r="Z13" s="14"/>
      <c r="AA13" s="14"/>
      <c r="AB13" s="14"/>
      <c r="AC13" s="14"/>
      <c r="AD13" s="14"/>
      <c r="AE13" s="14"/>
      <c r="AF13" s="14"/>
      <c r="AG13" s="2"/>
      <c r="AH13" s="2"/>
      <c r="AI13" s="2"/>
      <c r="AJ13" s="2"/>
      <c r="AK13" s="2"/>
      <c r="AL13" s="2"/>
      <c r="AM13" s="2"/>
      <c r="AN13" s="2"/>
      <c r="AO13" s="2"/>
      <c r="AP13" s="2"/>
      <c r="AQ13" s="2"/>
    </row>
    <row r="14" spans="1:43" ht="47.25" customHeight="1">
      <c r="A14" s="263" t="s">
        <v>33</v>
      </c>
      <c r="B14" s="228"/>
      <c r="C14" s="217"/>
      <c r="D14" s="124" t="s">
        <v>320</v>
      </c>
      <c r="E14" s="124"/>
      <c r="F14" s="124"/>
      <c r="G14" s="124"/>
      <c r="H14" s="124"/>
      <c r="I14" s="124"/>
      <c r="J14" s="124"/>
      <c r="K14" s="11"/>
      <c r="L14" s="12"/>
      <c r="M14" s="13"/>
      <c r="N14" s="14"/>
      <c r="O14" s="14"/>
      <c r="P14" s="14"/>
      <c r="Q14" s="14"/>
      <c r="R14" s="14"/>
      <c r="S14" s="14"/>
      <c r="T14" s="14"/>
      <c r="U14" s="14"/>
      <c r="V14" s="14"/>
      <c r="W14" s="14"/>
      <c r="X14" s="14"/>
      <c r="Y14" s="14"/>
      <c r="Z14" s="14"/>
      <c r="AA14" s="14"/>
      <c r="AB14" s="14"/>
      <c r="AC14" s="14"/>
      <c r="AD14" s="14"/>
      <c r="AE14" s="14"/>
      <c r="AF14" s="14"/>
      <c r="AG14" s="2"/>
      <c r="AH14" s="2"/>
      <c r="AI14" s="2"/>
      <c r="AJ14" s="2"/>
      <c r="AK14" s="2"/>
      <c r="AL14" s="2"/>
      <c r="AM14" s="2"/>
      <c r="AN14" s="2"/>
      <c r="AO14" s="2"/>
      <c r="AP14" s="2"/>
      <c r="AQ14" s="2"/>
    </row>
    <row r="15" spans="1:43" ht="50.25" customHeight="1">
      <c r="A15" s="263" t="s">
        <v>34</v>
      </c>
      <c r="B15" s="228"/>
      <c r="C15" s="217"/>
      <c r="D15" s="124" t="s">
        <v>321</v>
      </c>
      <c r="E15" s="124"/>
      <c r="F15" s="124"/>
      <c r="G15" s="124"/>
      <c r="H15" s="124"/>
      <c r="I15" s="124"/>
      <c r="J15" s="124"/>
      <c r="K15" s="11"/>
      <c r="L15" s="12"/>
      <c r="M15" s="13"/>
      <c r="N15" s="14"/>
      <c r="O15" s="14"/>
      <c r="P15" s="14"/>
      <c r="Q15" s="14"/>
      <c r="R15" s="14"/>
      <c r="S15" s="14"/>
      <c r="T15" s="14"/>
      <c r="U15" s="14"/>
      <c r="V15" s="14"/>
      <c r="W15" s="14"/>
      <c r="X15" s="14"/>
      <c r="Y15" s="14"/>
      <c r="Z15" s="14"/>
      <c r="AA15" s="14"/>
      <c r="AB15" s="14"/>
      <c r="AC15" s="14"/>
      <c r="AD15" s="14"/>
      <c r="AE15" s="14"/>
      <c r="AF15" s="14"/>
      <c r="AG15" s="2"/>
      <c r="AH15" s="2"/>
      <c r="AI15" s="2"/>
      <c r="AJ15" s="2"/>
      <c r="AK15" s="2"/>
      <c r="AL15" s="2"/>
      <c r="AM15" s="2"/>
      <c r="AN15" s="2"/>
      <c r="AO15" s="2"/>
      <c r="AP15" s="2"/>
      <c r="AQ15" s="2"/>
    </row>
    <row r="16" spans="1:43" ht="50.25" customHeight="1">
      <c r="A16" s="263" t="s">
        <v>15</v>
      </c>
      <c r="B16" s="228"/>
      <c r="C16" s="217"/>
      <c r="D16" s="124" t="s">
        <v>322</v>
      </c>
      <c r="E16" s="124"/>
      <c r="F16" s="124"/>
      <c r="G16" s="124"/>
      <c r="H16" s="124"/>
      <c r="I16" s="124"/>
      <c r="J16" s="124"/>
      <c r="K16" s="11"/>
      <c r="L16" s="12"/>
      <c r="M16" s="13"/>
      <c r="N16" s="14"/>
      <c r="O16" s="14"/>
      <c r="P16" s="14"/>
      <c r="Q16" s="14"/>
      <c r="R16" s="14"/>
      <c r="S16" s="14"/>
      <c r="T16" s="14"/>
      <c r="U16" s="14"/>
      <c r="V16" s="14"/>
      <c r="W16" s="14"/>
      <c r="X16" s="14"/>
      <c r="Y16" s="14"/>
      <c r="Z16" s="14"/>
      <c r="AA16" s="14"/>
      <c r="AB16" s="14"/>
      <c r="AC16" s="14"/>
      <c r="AD16" s="14"/>
      <c r="AE16" s="14"/>
      <c r="AF16" s="14"/>
      <c r="AG16" s="2"/>
      <c r="AH16" s="2"/>
      <c r="AI16" s="2"/>
      <c r="AJ16" s="2"/>
      <c r="AK16" s="2"/>
      <c r="AL16" s="2"/>
      <c r="AM16" s="2"/>
      <c r="AN16" s="2"/>
      <c r="AO16" s="2"/>
      <c r="AP16" s="2"/>
      <c r="AQ16" s="2"/>
    </row>
    <row r="17" spans="1:43" ht="29.25" customHeight="1">
      <c r="A17" s="264" t="s">
        <v>35</v>
      </c>
      <c r="B17" s="261"/>
      <c r="C17" s="261"/>
      <c r="D17" s="261"/>
      <c r="E17" s="261"/>
      <c r="F17" s="261"/>
      <c r="G17" s="261"/>
      <c r="H17" s="261"/>
      <c r="I17" s="261"/>
      <c r="J17" s="261"/>
      <c r="K17" s="262"/>
      <c r="L17" s="15"/>
      <c r="M17" s="16"/>
      <c r="N17" s="17"/>
      <c r="O17" s="17"/>
      <c r="P17" s="17"/>
      <c r="Q17" s="17"/>
      <c r="R17" s="17"/>
      <c r="S17" s="17"/>
      <c r="T17" s="17"/>
      <c r="U17" s="17"/>
      <c r="V17" s="17"/>
      <c r="W17" s="17"/>
      <c r="X17" s="17"/>
      <c r="Y17" s="17"/>
      <c r="Z17" s="17"/>
      <c r="AA17" s="17"/>
      <c r="AB17" s="17"/>
      <c r="AC17" s="17"/>
      <c r="AD17" s="17"/>
      <c r="AE17" s="17"/>
      <c r="AF17" s="17"/>
      <c r="AG17" s="2"/>
      <c r="AH17" s="2"/>
      <c r="AI17" s="2"/>
      <c r="AJ17" s="2"/>
      <c r="AK17" s="2"/>
      <c r="AL17" s="2"/>
      <c r="AM17" s="2"/>
      <c r="AN17" s="2"/>
      <c r="AO17" s="2"/>
      <c r="AP17" s="2"/>
      <c r="AQ17" s="2"/>
    </row>
    <row r="18" spans="1:43" ht="15.75">
      <c r="A18" s="237" t="s">
        <v>11</v>
      </c>
      <c r="B18" s="238"/>
      <c r="C18" s="238"/>
      <c r="D18" s="239" t="s">
        <v>36</v>
      </c>
      <c r="E18" s="238"/>
      <c r="F18" s="18" t="s">
        <v>37</v>
      </c>
      <c r="G18" s="18" t="s">
        <v>38</v>
      </c>
      <c r="H18" s="240" t="s">
        <v>39</v>
      </c>
      <c r="I18" s="241"/>
      <c r="J18" s="19" t="s">
        <v>40</v>
      </c>
      <c r="K18" s="20" t="s">
        <v>41</v>
      </c>
      <c r="L18" s="21"/>
      <c r="M18" s="16"/>
      <c r="N18" s="22"/>
      <c r="O18" s="22"/>
      <c r="P18" s="22"/>
      <c r="Q18" s="22"/>
      <c r="R18" s="22"/>
      <c r="S18" s="22"/>
      <c r="T18" s="22"/>
      <c r="U18" s="22"/>
      <c r="V18" s="22"/>
      <c r="W18" s="22"/>
      <c r="X18" s="22"/>
      <c r="Y18" s="22"/>
      <c r="Z18" s="22"/>
      <c r="AA18" s="22"/>
      <c r="AB18" s="22"/>
      <c r="AC18" s="22"/>
      <c r="AD18" s="22"/>
      <c r="AE18" s="22"/>
      <c r="AF18" s="22"/>
      <c r="AG18" s="2"/>
      <c r="AH18" s="2"/>
      <c r="AI18" s="2"/>
      <c r="AJ18" s="2"/>
      <c r="AK18" s="2"/>
      <c r="AL18" s="2"/>
      <c r="AM18" s="2"/>
      <c r="AN18" s="2"/>
      <c r="AO18" s="2"/>
      <c r="AP18" s="2"/>
      <c r="AQ18" s="2"/>
    </row>
    <row r="19" spans="1:43" ht="72.75" customHeight="1">
      <c r="A19" s="220" t="s">
        <v>42</v>
      </c>
      <c r="B19" s="221"/>
      <c r="C19" s="222"/>
      <c r="D19" s="223" t="s">
        <v>323</v>
      </c>
      <c r="E19" s="224"/>
      <c r="F19" s="126" t="s">
        <v>43</v>
      </c>
      <c r="G19" s="126" t="s">
        <v>44</v>
      </c>
      <c r="H19" s="225" t="s">
        <v>45</v>
      </c>
      <c r="I19" s="226"/>
      <c r="J19" s="126" t="s">
        <v>46</v>
      </c>
      <c r="K19" s="268"/>
      <c r="L19" s="127"/>
      <c r="M19" s="16"/>
      <c r="N19" s="22"/>
      <c r="O19" s="22"/>
      <c r="P19" s="22"/>
      <c r="Q19" s="22"/>
      <c r="R19" s="22"/>
      <c r="S19" s="22"/>
      <c r="T19" s="22"/>
      <c r="U19" s="22"/>
      <c r="V19" s="22"/>
      <c r="W19" s="22"/>
      <c r="X19" s="22"/>
      <c r="Y19" s="22"/>
      <c r="Z19" s="22"/>
      <c r="AA19" s="22"/>
      <c r="AB19" s="22"/>
      <c r="AC19" s="22"/>
      <c r="AD19" s="22"/>
      <c r="AE19" s="22"/>
      <c r="AF19" s="22"/>
      <c r="AG19" s="2"/>
      <c r="AH19" s="2"/>
      <c r="AI19" s="2"/>
      <c r="AJ19" s="2"/>
      <c r="AK19" s="2"/>
      <c r="AL19" s="2"/>
      <c r="AM19" s="2"/>
      <c r="AN19" s="2"/>
      <c r="AO19" s="2"/>
      <c r="AP19" s="2"/>
      <c r="AQ19" s="2"/>
    </row>
    <row r="20" spans="1:43" ht="83.25" customHeight="1">
      <c r="A20" s="227" t="s">
        <v>47</v>
      </c>
      <c r="B20" s="228"/>
      <c r="C20" s="217"/>
      <c r="D20" s="225" t="s">
        <v>324</v>
      </c>
      <c r="E20" s="229"/>
      <c r="F20" s="126" t="s">
        <v>48</v>
      </c>
      <c r="G20" s="126" t="s">
        <v>49</v>
      </c>
      <c r="H20" s="225" t="s">
        <v>50</v>
      </c>
      <c r="I20" s="226"/>
      <c r="J20" s="126" t="s">
        <v>51</v>
      </c>
      <c r="K20" s="243"/>
      <c r="L20" s="127"/>
      <c r="M20" s="16"/>
      <c r="N20" s="22"/>
      <c r="O20" s="22"/>
      <c r="P20" s="22"/>
      <c r="Q20" s="22"/>
      <c r="R20" s="22"/>
      <c r="S20" s="22"/>
      <c r="T20" s="22"/>
      <c r="U20" s="22"/>
      <c r="V20" s="22"/>
      <c r="W20" s="22"/>
      <c r="X20" s="22"/>
      <c r="Y20" s="22"/>
      <c r="Z20" s="22"/>
      <c r="AA20" s="22"/>
      <c r="AB20" s="22"/>
      <c r="AC20" s="22"/>
      <c r="AD20" s="22"/>
      <c r="AE20" s="22"/>
      <c r="AF20" s="22"/>
      <c r="AG20" s="2"/>
      <c r="AH20" s="2"/>
      <c r="AI20" s="2"/>
      <c r="AJ20" s="2"/>
      <c r="AK20" s="2"/>
      <c r="AL20" s="2"/>
      <c r="AM20" s="2"/>
      <c r="AN20" s="2"/>
      <c r="AO20" s="2"/>
      <c r="AP20" s="2"/>
      <c r="AQ20" s="2"/>
    </row>
    <row r="21" spans="1:43" ht="69" customHeight="1">
      <c r="A21" s="227" t="s">
        <v>52</v>
      </c>
      <c r="B21" s="228"/>
      <c r="C21" s="217"/>
      <c r="D21" s="225" t="s">
        <v>325</v>
      </c>
      <c r="E21" s="229"/>
      <c r="F21" s="126" t="s">
        <v>53</v>
      </c>
      <c r="G21" s="126" t="s">
        <v>54</v>
      </c>
      <c r="H21" s="225" t="s">
        <v>55</v>
      </c>
      <c r="I21" s="226"/>
      <c r="J21" s="126" t="s">
        <v>56</v>
      </c>
      <c r="K21" s="243"/>
      <c r="L21" s="127"/>
      <c r="M21" s="16"/>
      <c r="N21" s="22"/>
      <c r="O21" s="22"/>
      <c r="P21" s="22"/>
      <c r="Q21" s="22"/>
      <c r="R21" s="22"/>
      <c r="S21" s="22"/>
      <c r="T21" s="22"/>
      <c r="U21" s="22"/>
      <c r="V21" s="22"/>
      <c r="W21" s="22"/>
      <c r="X21" s="22"/>
      <c r="Y21" s="22"/>
      <c r="Z21" s="22"/>
      <c r="AA21" s="22"/>
      <c r="AB21" s="22"/>
      <c r="AC21" s="22"/>
      <c r="AD21" s="22"/>
      <c r="AE21" s="22"/>
      <c r="AF21" s="22"/>
      <c r="AG21" s="2"/>
      <c r="AH21" s="2"/>
      <c r="AI21" s="2"/>
      <c r="AJ21" s="2"/>
      <c r="AK21" s="2"/>
      <c r="AL21" s="2"/>
      <c r="AM21" s="2"/>
      <c r="AN21" s="2"/>
      <c r="AO21" s="2"/>
      <c r="AP21" s="2"/>
      <c r="AQ21" s="2"/>
    </row>
    <row r="22" spans="1:43" ht="85.5" customHeight="1">
      <c r="A22" s="227" t="s">
        <v>57</v>
      </c>
      <c r="B22" s="228"/>
      <c r="C22" s="217"/>
      <c r="D22" s="225" t="s">
        <v>326</v>
      </c>
      <c r="E22" s="229"/>
      <c r="F22" s="126" t="s">
        <v>58</v>
      </c>
      <c r="G22" s="126" t="s">
        <v>59</v>
      </c>
      <c r="H22" s="225" t="s">
        <v>60</v>
      </c>
      <c r="I22" s="226"/>
      <c r="J22" s="126" t="s">
        <v>61</v>
      </c>
      <c r="K22" s="243"/>
      <c r="L22" s="127"/>
      <c r="M22" s="16"/>
      <c r="N22" s="22"/>
      <c r="O22" s="22"/>
      <c r="P22" s="22"/>
      <c r="Q22" s="22"/>
      <c r="R22" s="22"/>
      <c r="S22" s="22"/>
      <c r="T22" s="22"/>
      <c r="U22" s="22"/>
      <c r="V22" s="22"/>
      <c r="W22" s="22"/>
      <c r="X22" s="22"/>
      <c r="Y22" s="22"/>
      <c r="Z22" s="22"/>
      <c r="AA22" s="22"/>
      <c r="AB22" s="22"/>
      <c r="AC22" s="22"/>
      <c r="AD22" s="22"/>
      <c r="AE22" s="22"/>
      <c r="AF22" s="22"/>
      <c r="AG22" s="2"/>
      <c r="AH22" s="2"/>
      <c r="AI22" s="2"/>
      <c r="AJ22" s="2"/>
      <c r="AK22" s="2"/>
      <c r="AL22" s="2"/>
      <c r="AM22" s="2"/>
      <c r="AN22" s="2"/>
      <c r="AO22" s="2"/>
      <c r="AP22" s="2"/>
      <c r="AQ22" s="2"/>
    </row>
    <row r="23" spans="1:43" ht="57" customHeight="1">
      <c r="A23" s="232" t="s">
        <v>62</v>
      </c>
      <c r="B23" s="233"/>
      <c r="C23" s="234"/>
      <c r="D23" s="235" t="s">
        <v>327</v>
      </c>
      <c r="E23" s="236"/>
      <c r="F23" s="126" t="s">
        <v>63</v>
      </c>
      <c r="G23" s="126" t="s">
        <v>64</v>
      </c>
      <c r="H23" s="225" t="s">
        <v>65</v>
      </c>
      <c r="I23" s="226"/>
      <c r="J23" s="126" t="s">
        <v>66</v>
      </c>
      <c r="K23" s="244"/>
      <c r="L23" s="128"/>
      <c r="M23" s="13"/>
      <c r="N23" s="23"/>
      <c r="O23" s="23"/>
      <c r="P23" s="23"/>
      <c r="Q23" s="23"/>
      <c r="R23" s="23"/>
      <c r="S23" s="23"/>
      <c r="T23" s="23"/>
      <c r="U23" s="23"/>
      <c r="V23" s="23"/>
      <c r="W23" s="23"/>
      <c r="X23" s="23"/>
      <c r="Y23" s="23"/>
      <c r="Z23" s="23"/>
      <c r="AA23" s="23"/>
      <c r="AB23" s="23"/>
      <c r="AC23" s="23"/>
      <c r="AD23" s="23"/>
      <c r="AE23" s="23"/>
      <c r="AF23" s="23"/>
      <c r="AG23" s="2"/>
      <c r="AH23" s="2"/>
      <c r="AI23" s="2"/>
      <c r="AJ23" s="2"/>
      <c r="AK23" s="2"/>
      <c r="AL23" s="2"/>
      <c r="AM23" s="2"/>
      <c r="AN23" s="2"/>
      <c r="AO23" s="2"/>
      <c r="AP23" s="2"/>
      <c r="AQ23" s="2"/>
    </row>
    <row r="24" spans="1:43" ht="15.75">
      <c r="A24" s="237" t="s">
        <v>12</v>
      </c>
      <c r="B24" s="238"/>
      <c r="C24" s="238"/>
      <c r="D24" s="239" t="s">
        <v>36</v>
      </c>
      <c r="E24" s="238"/>
      <c r="F24" s="18" t="s">
        <v>37</v>
      </c>
      <c r="G24" s="18" t="s">
        <v>38</v>
      </c>
      <c r="H24" s="240" t="s">
        <v>39</v>
      </c>
      <c r="I24" s="241"/>
      <c r="J24" s="19" t="s">
        <v>40</v>
      </c>
      <c r="K24" s="20" t="s">
        <v>41</v>
      </c>
      <c r="L24" s="21"/>
      <c r="M24" s="16"/>
      <c r="N24" s="22"/>
      <c r="O24" s="22"/>
      <c r="P24" s="22"/>
      <c r="Q24" s="22"/>
      <c r="R24" s="22"/>
      <c r="S24" s="22"/>
      <c r="T24" s="22"/>
      <c r="U24" s="22"/>
      <c r="V24" s="22"/>
      <c r="W24" s="22"/>
      <c r="X24" s="22"/>
      <c r="Y24" s="22"/>
      <c r="Z24" s="22"/>
      <c r="AA24" s="22"/>
      <c r="AB24" s="22"/>
      <c r="AC24" s="22"/>
      <c r="AD24" s="22"/>
      <c r="AE24" s="22"/>
      <c r="AF24" s="22"/>
      <c r="AG24" s="2"/>
      <c r="AH24" s="2"/>
      <c r="AI24" s="2"/>
      <c r="AJ24" s="2"/>
      <c r="AK24" s="2"/>
      <c r="AL24" s="2"/>
      <c r="AM24" s="2"/>
      <c r="AN24" s="2"/>
      <c r="AO24" s="2"/>
      <c r="AP24" s="2"/>
      <c r="AQ24" s="2"/>
    </row>
    <row r="25" spans="1:43" ht="93" customHeight="1">
      <c r="A25" s="220" t="s">
        <v>67</v>
      </c>
      <c r="B25" s="221"/>
      <c r="C25" s="222"/>
      <c r="D25" s="223" t="s">
        <v>328</v>
      </c>
      <c r="E25" s="224"/>
      <c r="F25" s="126" t="s">
        <v>68</v>
      </c>
      <c r="G25" s="126" t="s">
        <v>69</v>
      </c>
      <c r="H25" s="225" t="s">
        <v>70</v>
      </c>
      <c r="I25" s="226"/>
      <c r="J25" s="126" t="s">
        <v>71</v>
      </c>
      <c r="K25" s="268"/>
      <c r="L25" s="12"/>
      <c r="M25" s="13"/>
      <c r="N25" s="23"/>
      <c r="O25" s="23"/>
      <c r="P25" s="23"/>
      <c r="Q25" s="23"/>
      <c r="R25" s="23"/>
      <c r="S25" s="23"/>
      <c r="T25" s="23"/>
      <c r="U25" s="23"/>
      <c r="V25" s="23"/>
      <c r="W25" s="23"/>
      <c r="X25" s="23"/>
      <c r="Y25" s="23"/>
      <c r="Z25" s="23"/>
      <c r="AA25" s="23"/>
      <c r="AB25" s="23"/>
      <c r="AC25" s="23"/>
      <c r="AD25" s="23"/>
      <c r="AE25" s="23"/>
      <c r="AF25" s="23"/>
      <c r="AG25" s="2"/>
      <c r="AH25" s="2"/>
      <c r="AI25" s="2"/>
      <c r="AJ25" s="2"/>
      <c r="AK25" s="2"/>
      <c r="AL25" s="2"/>
      <c r="AM25" s="2"/>
      <c r="AN25" s="2"/>
      <c r="AO25" s="2"/>
      <c r="AP25" s="2"/>
      <c r="AQ25" s="2"/>
    </row>
    <row r="26" spans="1:43" ht="64.5" customHeight="1">
      <c r="A26" s="227" t="s">
        <v>72</v>
      </c>
      <c r="B26" s="228"/>
      <c r="C26" s="217"/>
      <c r="D26" s="225" t="s">
        <v>329</v>
      </c>
      <c r="E26" s="229"/>
      <c r="F26" s="126" t="s">
        <v>73</v>
      </c>
      <c r="G26" s="126" t="s">
        <v>74</v>
      </c>
      <c r="H26" s="225" t="s">
        <v>75</v>
      </c>
      <c r="I26" s="226"/>
      <c r="J26" s="126" t="s">
        <v>76</v>
      </c>
      <c r="K26" s="243"/>
      <c r="L26" s="15"/>
      <c r="M26" s="16"/>
      <c r="N26" s="22"/>
      <c r="O26" s="22"/>
      <c r="P26" s="22"/>
      <c r="Q26" s="22"/>
      <c r="R26" s="22"/>
      <c r="S26" s="22"/>
      <c r="T26" s="22"/>
      <c r="U26" s="22"/>
      <c r="V26" s="22"/>
      <c r="W26" s="22"/>
      <c r="X26" s="22"/>
      <c r="Y26" s="22"/>
      <c r="Z26" s="22"/>
      <c r="AA26" s="22"/>
      <c r="AB26" s="22"/>
      <c r="AC26" s="22"/>
      <c r="AD26" s="22"/>
      <c r="AE26" s="22"/>
      <c r="AF26" s="22"/>
      <c r="AG26" s="2"/>
      <c r="AH26" s="2"/>
      <c r="AI26" s="2"/>
      <c r="AJ26" s="2"/>
      <c r="AK26" s="2"/>
      <c r="AL26" s="2"/>
      <c r="AM26" s="2"/>
      <c r="AN26" s="2"/>
      <c r="AO26" s="2"/>
      <c r="AP26" s="2"/>
      <c r="AQ26" s="2"/>
    </row>
    <row r="27" spans="1:43" ht="83.25" customHeight="1">
      <c r="A27" s="227" t="s">
        <v>77</v>
      </c>
      <c r="B27" s="228"/>
      <c r="C27" s="217"/>
      <c r="D27" s="225" t="s">
        <v>330</v>
      </c>
      <c r="E27" s="229"/>
      <c r="F27" s="126" t="s">
        <v>78</v>
      </c>
      <c r="G27" s="126" t="s">
        <v>79</v>
      </c>
      <c r="H27" s="225" t="s">
        <v>80</v>
      </c>
      <c r="I27" s="226"/>
      <c r="J27" s="126" t="s">
        <v>81</v>
      </c>
      <c r="K27" s="243"/>
      <c r="L27" s="12"/>
      <c r="M27" s="13"/>
      <c r="N27" s="23"/>
      <c r="O27" s="23"/>
      <c r="P27" s="23"/>
      <c r="Q27" s="23"/>
      <c r="R27" s="23"/>
      <c r="S27" s="23"/>
      <c r="T27" s="23"/>
      <c r="U27" s="23"/>
      <c r="V27" s="23"/>
      <c r="W27" s="23"/>
      <c r="X27" s="23"/>
      <c r="Y27" s="23"/>
      <c r="Z27" s="23"/>
      <c r="AA27" s="23"/>
      <c r="AB27" s="23"/>
      <c r="AC27" s="23"/>
      <c r="AD27" s="23"/>
      <c r="AE27" s="23"/>
      <c r="AF27" s="23"/>
      <c r="AG27" s="2"/>
      <c r="AH27" s="2"/>
      <c r="AI27" s="2"/>
      <c r="AJ27" s="2"/>
      <c r="AK27" s="2"/>
      <c r="AL27" s="2"/>
      <c r="AM27" s="2"/>
      <c r="AN27" s="2"/>
      <c r="AO27" s="2"/>
      <c r="AP27" s="2"/>
      <c r="AQ27" s="2"/>
    </row>
    <row r="28" spans="1:43" ht="66" customHeight="1">
      <c r="A28" s="227" t="s">
        <v>82</v>
      </c>
      <c r="B28" s="228"/>
      <c r="C28" s="217"/>
      <c r="D28" s="225" t="s">
        <v>331</v>
      </c>
      <c r="E28" s="229"/>
      <c r="F28" s="126" t="s">
        <v>83</v>
      </c>
      <c r="G28" s="126" t="s">
        <v>84</v>
      </c>
      <c r="H28" s="225" t="s">
        <v>85</v>
      </c>
      <c r="I28" s="226"/>
      <c r="J28" s="126" t="s">
        <v>86</v>
      </c>
      <c r="K28" s="243"/>
      <c r="L28" s="12"/>
      <c r="M28" s="13"/>
      <c r="N28" s="23"/>
      <c r="O28" s="23"/>
      <c r="P28" s="23"/>
      <c r="Q28" s="23"/>
      <c r="R28" s="23"/>
      <c r="S28" s="23"/>
      <c r="T28" s="23"/>
      <c r="U28" s="23"/>
      <c r="V28" s="23"/>
      <c r="W28" s="23"/>
      <c r="X28" s="23"/>
      <c r="Y28" s="23"/>
      <c r="Z28" s="23"/>
      <c r="AA28" s="23"/>
      <c r="AB28" s="23"/>
      <c r="AC28" s="23"/>
      <c r="AD28" s="23"/>
      <c r="AE28" s="23"/>
      <c r="AF28" s="23"/>
      <c r="AG28" s="2"/>
      <c r="AH28" s="2"/>
      <c r="AI28" s="2"/>
      <c r="AJ28" s="2"/>
      <c r="AK28" s="2"/>
      <c r="AL28" s="2"/>
      <c r="AM28" s="2"/>
      <c r="AN28" s="2"/>
      <c r="AO28" s="2"/>
      <c r="AP28" s="2"/>
      <c r="AQ28" s="2"/>
    </row>
    <row r="29" spans="1:43" ht="75.75" customHeight="1">
      <c r="A29" s="232" t="s">
        <v>87</v>
      </c>
      <c r="B29" s="233"/>
      <c r="C29" s="234"/>
      <c r="D29" s="235" t="s">
        <v>332</v>
      </c>
      <c r="E29" s="236"/>
      <c r="F29" s="126" t="s">
        <v>88</v>
      </c>
      <c r="G29" s="126" t="s">
        <v>89</v>
      </c>
      <c r="H29" s="225" t="s">
        <v>90</v>
      </c>
      <c r="I29" s="226"/>
      <c r="J29" s="126" t="s">
        <v>91</v>
      </c>
      <c r="K29" s="244"/>
      <c r="L29" s="12"/>
      <c r="M29" s="13"/>
      <c r="N29" s="23"/>
      <c r="O29" s="23"/>
      <c r="P29" s="23"/>
      <c r="Q29" s="23"/>
      <c r="R29" s="23"/>
      <c r="S29" s="23"/>
      <c r="T29" s="23"/>
      <c r="U29" s="23"/>
      <c r="V29" s="23"/>
      <c r="W29" s="23"/>
      <c r="X29" s="23"/>
      <c r="Y29" s="23"/>
      <c r="Z29" s="23"/>
      <c r="AA29" s="23"/>
      <c r="AB29" s="23"/>
      <c r="AC29" s="23"/>
      <c r="AD29" s="23"/>
      <c r="AE29" s="23"/>
      <c r="AF29" s="23"/>
      <c r="AG29" s="2"/>
      <c r="AH29" s="2"/>
      <c r="AI29" s="2"/>
      <c r="AJ29" s="2"/>
      <c r="AK29" s="2"/>
      <c r="AL29" s="2"/>
      <c r="AM29" s="2"/>
      <c r="AN29" s="2"/>
      <c r="AO29" s="2"/>
      <c r="AP29" s="2"/>
      <c r="AQ29" s="2"/>
    </row>
    <row r="30" spans="1:43" ht="15.75">
      <c r="A30" s="237" t="s">
        <v>13</v>
      </c>
      <c r="B30" s="238"/>
      <c r="C30" s="238"/>
      <c r="D30" s="239" t="s">
        <v>36</v>
      </c>
      <c r="E30" s="238"/>
      <c r="F30" s="18" t="s">
        <v>37</v>
      </c>
      <c r="G30" s="18" t="s">
        <v>38</v>
      </c>
      <c r="H30" s="230" t="s">
        <v>39</v>
      </c>
      <c r="I30" s="231"/>
      <c r="J30" s="24" t="s">
        <v>40</v>
      </c>
      <c r="K30" s="20" t="s">
        <v>41</v>
      </c>
      <c r="L30" s="21"/>
      <c r="M30" s="16"/>
      <c r="N30" s="22"/>
      <c r="O30" s="22"/>
      <c r="P30" s="22"/>
      <c r="Q30" s="22"/>
      <c r="R30" s="22"/>
      <c r="S30" s="22"/>
      <c r="T30" s="22"/>
      <c r="U30" s="22"/>
      <c r="V30" s="22"/>
      <c r="W30" s="22"/>
      <c r="X30" s="22"/>
      <c r="Y30" s="22"/>
      <c r="Z30" s="22"/>
      <c r="AA30" s="22"/>
      <c r="AB30" s="22"/>
      <c r="AC30" s="22"/>
      <c r="AD30" s="22"/>
      <c r="AE30" s="22"/>
      <c r="AF30" s="22"/>
      <c r="AG30" s="2"/>
      <c r="AH30" s="2"/>
      <c r="AI30" s="2"/>
      <c r="AJ30" s="2"/>
      <c r="AK30" s="2"/>
      <c r="AL30" s="2"/>
      <c r="AM30" s="2"/>
      <c r="AN30" s="2"/>
      <c r="AO30" s="2"/>
      <c r="AP30" s="2"/>
      <c r="AQ30" s="2"/>
    </row>
    <row r="31" spans="1:43" ht="52.5" customHeight="1">
      <c r="A31" s="220" t="s">
        <v>92</v>
      </c>
      <c r="B31" s="221"/>
      <c r="C31" s="222"/>
      <c r="D31" s="223" t="s">
        <v>333</v>
      </c>
      <c r="E31" s="224"/>
      <c r="F31" s="126" t="s">
        <v>93</v>
      </c>
      <c r="G31" s="126" t="s">
        <v>94</v>
      </c>
      <c r="H31" s="225" t="s">
        <v>95</v>
      </c>
      <c r="I31" s="226"/>
      <c r="J31" s="126" t="s">
        <v>96</v>
      </c>
      <c r="K31" s="242"/>
      <c r="L31" s="12"/>
      <c r="M31" s="13"/>
      <c r="N31" s="23"/>
      <c r="O31" s="23"/>
      <c r="P31" s="23"/>
      <c r="Q31" s="23"/>
      <c r="R31" s="23"/>
      <c r="S31" s="23"/>
      <c r="T31" s="23"/>
      <c r="U31" s="23"/>
      <c r="V31" s="23"/>
      <c r="W31" s="23"/>
      <c r="X31" s="23"/>
      <c r="Y31" s="23"/>
      <c r="Z31" s="23"/>
      <c r="AA31" s="23"/>
      <c r="AB31" s="23"/>
      <c r="AC31" s="23"/>
      <c r="AD31" s="23"/>
      <c r="AE31" s="23"/>
      <c r="AF31" s="23"/>
      <c r="AG31" s="2"/>
      <c r="AH31" s="2"/>
      <c r="AI31" s="2"/>
      <c r="AJ31" s="2"/>
      <c r="AK31" s="2"/>
      <c r="AL31" s="2"/>
      <c r="AM31" s="2"/>
      <c r="AN31" s="2"/>
      <c r="AO31" s="2"/>
      <c r="AP31" s="2"/>
      <c r="AQ31" s="2"/>
    </row>
    <row r="32" spans="1:43" ht="95.25" customHeight="1">
      <c r="A32" s="227" t="s">
        <v>97</v>
      </c>
      <c r="B32" s="228"/>
      <c r="C32" s="217"/>
      <c r="D32" s="225" t="s">
        <v>334</v>
      </c>
      <c r="E32" s="229"/>
      <c r="F32" s="126" t="s">
        <v>98</v>
      </c>
      <c r="G32" s="126" t="s">
        <v>99</v>
      </c>
      <c r="H32" s="225" t="s">
        <v>100</v>
      </c>
      <c r="I32" s="226"/>
      <c r="J32" s="126" t="s">
        <v>101</v>
      </c>
      <c r="K32" s="243"/>
      <c r="L32" s="25"/>
      <c r="M32" s="25"/>
      <c r="N32" s="26"/>
      <c r="O32" s="26"/>
      <c r="P32" s="26"/>
      <c r="Q32" s="26"/>
      <c r="R32" s="26"/>
      <c r="S32" s="26"/>
      <c r="T32" s="26"/>
      <c r="U32" s="26"/>
      <c r="V32" s="26"/>
      <c r="W32" s="26"/>
      <c r="X32" s="26"/>
      <c r="Y32" s="26"/>
      <c r="Z32" s="26"/>
      <c r="AA32" s="26"/>
      <c r="AB32" s="26"/>
      <c r="AC32" s="26"/>
      <c r="AD32" s="26"/>
      <c r="AE32" s="26"/>
      <c r="AF32" s="26"/>
      <c r="AG32" s="2"/>
      <c r="AH32" s="2"/>
      <c r="AI32" s="2"/>
      <c r="AJ32" s="2"/>
      <c r="AK32" s="2"/>
      <c r="AL32" s="2"/>
      <c r="AM32" s="2"/>
      <c r="AN32" s="2"/>
      <c r="AO32" s="2"/>
      <c r="AP32" s="2"/>
      <c r="AQ32" s="2"/>
    </row>
    <row r="33" spans="1:43" ht="91.5" customHeight="1">
      <c r="A33" s="227" t="s">
        <v>102</v>
      </c>
      <c r="B33" s="228"/>
      <c r="C33" s="217"/>
      <c r="D33" s="225" t="s">
        <v>335</v>
      </c>
      <c r="E33" s="229"/>
      <c r="F33" s="126" t="s">
        <v>103</v>
      </c>
      <c r="G33" s="126" t="s">
        <v>104</v>
      </c>
      <c r="H33" s="225" t="s">
        <v>105</v>
      </c>
      <c r="I33" s="226"/>
      <c r="J33" s="126" t="s">
        <v>106</v>
      </c>
      <c r="K33" s="243"/>
      <c r="L33" s="12"/>
      <c r="M33" s="13"/>
      <c r="N33" s="23"/>
      <c r="O33" s="23"/>
      <c r="P33" s="23"/>
      <c r="Q33" s="23"/>
      <c r="R33" s="23"/>
      <c r="S33" s="23"/>
      <c r="T33" s="23"/>
      <c r="U33" s="23"/>
      <c r="V33" s="23"/>
      <c r="W33" s="23"/>
      <c r="X33" s="23"/>
      <c r="Y33" s="23"/>
      <c r="Z33" s="23"/>
      <c r="AA33" s="23"/>
      <c r="AB33" s="23"/>
      <c r="AC33" s="23"/>
      <c r="AD33" s="23"/>
      <c r="AE33" s="23"/>
      <c r="AF33" s="23"/>
      <c r="AG33" s="2"/>
      <c r="AH33" s="2"/>
      <c r="AI33" s="2"/>
      <c r="AJ33" s="2"/>
      <c r="AK33" s="2"/>
      <c r="AL33" s="2"/>
      <c r="AM33" s="2"/>
      <c r="AN33" s="2"/>
      <c r="AO33" s="2"/>
      <c r="AP33" s="2"/>
      <c r="AQ33" s="2"/>
    </row>
    <row r="34" spans="1:43" ht="91.5" customHeight="1">
      <c r="A34" s="227" t="s">
        <v>107</v>
      </c>
      <c r="B34" s="228"/>
      <c r="C34" s="217"/>
      <c r="D34" s="225" t="s">
        <v>336</v>
      </c>
      <c r="E34" s="229"/>
      <c r="F34" s="126" t="s">
        <v>108</v>
      </c>
      <c r="G34" s="126" t="s">
        <v>109</v>
      </c>
      <c r="H34" s="225" t="s">
        <v>110</v>
      </c>
      <c r="I34" s="226"/>
      <c r="J34" s="126" t="s">
        <v>111</v>
      </c>
      <c r="K34" s="243"/>
      <c r="L34" s="12"/>
      <c r="M34" s="13"/>
      <c r="N34" s="23"/>
      <c r="O34" s="23"/>
      <c r="P34" s="23"/>
      <c r="Q34" s="23"/>
      <c r="R34" s="23"/>
      <c r="S34" s="23"/>
      <c r="T34" s="23"/>
      <c r="U34" s="23"/>
      <c r="V34" s="23"/>
      <c r="W34" s="23"/>
      <c r="X34" s="23"/>
      <c r="Y34" s="23"/>
      <c r="Z34" s="23"/>
      <c r="AA34" s="23"/>
      <c r="AB34" s="23"/>
      <c r="AC34" s="23"/>
      <c r="AD34" s="23"/>
      <c r="AE34" s="23"/>
      <c r="AF34" s="23"/>
      <c r="AG34" s="2"/>
      <c r="AH34" s="2"/>
      <c r="AI34" s="2"/>
      <c r="AJ34" s="2"/>
      <c r="AK34" s="2"/>
      <c r="AL34" s="2"/>
      <c r="AM34" s="2"/>
      <c r="AN34" s="2"/>
      <c r="AO34" s="2"/>
      <c r="AP34" s="2"/>
      <c r="AQ34" s="2"/>
    </row>
    <row r="35" spans="1:43" ht="91.5" customHeight="1">
      <c r="A35" s="232" t="s">
        <v>112</v>
      </c>
      <c r="B35" s="233"/>
      <c r="C35" s="234"/>
      <c r="D35" s="235" t="s">
        <v>337</v>
      </c>
      <c r="E35" s="236"/>
      <c r="F35" s="126" t="s">
        <v>113</v>
      </c>
      <c r="G35" s="126" t="s">
        <v>114</v>
      </c>
      <c r="H35" s="225" t="s">
        <v>115</v>
      </c>
      <c r="I35" s="226"/>
      <c r="J35" s="126" t="s">
        <v>116</v>
      </c>
      <c r="K35" s="244"/>
      <c r="L35" s="12"/>
      <c r="M35" s="13"/>
      <c r="N35" s="23"/>
      <c r="O35" s="23"/>
      <c r="P35" s="23"/>
      <c r="Q35" s="23"/>
      <c r="R35" s="23"/>
      <c r="S35" s="23"/>
      <c r="T35" s="23"/>
      <c r="U35" s="23"/>
      <c r="V35" s="23"/>
      <c r="W35" s="23"/>
      <c r="X35" s="23"/>
      <c r="Y35" s="23"/>
      <c r="Z35" s="23"/>
      <c r="AA35" s="23"/>
      <c r="AB35" s="23"/>
      <c r="AC35" s="23"/>
      <c r="AD35" s="23"/>
      <c r="AE35" s="23"/>
      <c r="AF35" s="23"/>
      <c r="AG35" s="2"/>
      <c r="AH35" s="2"/>
      <c r="AI35" s="2"/>
      <c r="AJ35" s="2"/>
      <c r="AK35" s="2"/>
      <c r="AL35" s="2"/>
      <c r="AM35" s="2"/>
      <c r="AN35" s="2"/>
      <c r="AO35" s="2"/>
      <c r="AP35" s="2"/>
      <c r="AQ35" s="2"/>
    </row>
    <row r="36" spans="1:43" ht="15.75">
      <c r="A36" s="237" t="s">
        <v>14</v>
      </c>
      <c r="B36" s="238"/>
      <c r="C36" s="238"/>
      <c r="D36" s="239" t="s">
        <v>36</v>
      </c>
      <c r="E36" s="238"/>
      <c r="F36" s="18" t="s">
        <v>37</v>
      </c>
      <c r="G36" s="18" t="s">
        <v>38</v>
      </c>
      <c r="H36" s="230" t="s">
        <v>39</v>
      </c>
      <c r="I36" s="231"/>
      <c r="J36" s="24" t="s">
        <v>40</v>
      </c>
      <c r="K36" s="20" t="s">
        <v>41</v>
      </c>
      <c r="L36" s="21"/>
      <c r="M36" s="16"/>
      <c r="N36" s="22"/>
      <c r="O36" s="22"/>
      <c r="P36" s="22"/>
      <c r="Q36" s="22"/>
      <c r="R36" s="22"/>
      <c r="S36" s="22"/>
      <c r="T36" s="22"/>
      <c r="U36" s="22"/>
      <c r="V36" s="22"/>
      <c r="W36" s="22"/>
      <c r="X36" s="22"/>
      <c r="Y36" s="22"/>
      <c r="Z36" s="22"/>
      <c r="AA36" s="22"/>
      <c r="AB36" s="22"/>
      <c r="AC36" s="22"/>
      <c r="AD36" s="22"/>
      <c r="AE36" s="22"/>
      <c r="AF36" s="22"/>
      <c r="AG36" s="2"/>
      <c r="AH36" s="2"/>
      <c r="AI36" s="2"/>
      <c r="AJ36" s="2"/>
      <c r="AK36" s="2"/>
      <c r="AL36" s="2"/>
      <c r="AM36" s="2"/>
      <c r="AN36" s="2"/>
      <c r="AO36" s="2"/>
      <c r="AP36" s="2"/>
      <c r="AQ36" s="2"/>
    </row>
    <row r="37" spans="1:43" ht="91.5" customHeight="1">
      <c r="A37" s="220" t="s">
        <v>117</v>
      </c>
      <c r="B37" s="221"/>
      <c r="C37" s="222"/>
      <c r="D37" s="223" t="s">
        <v>338</v>
      </c>
      <c r="E37" s="224"/>
      <c r="F37" s="126" t="s">
        <v>118</v>
      </c>
      <c r="G37" s="126" t="s">
        <v>119</v>
      </c>
      <c r="H37" s="225" t="s">
        <v>120</v>
      </c>
      <c r="I37" s="226"/>
      <c r="J37" s="126" t="s">
        <v>121</v>
      </c>
      <c r="K37" s="242"/>
      <c r="L37" s="12"/>
      <c r="M37" s="13"/>
      <c r="N37" s="23"/>
      <c r="O37" s="23"/>
      <c r="P37" s="23"/>
      <c r="Q37" s="23"/>
      <c r="R37" s="23"/>
      <c r="S37" s="23"/>
      <c r="T37" s="23"/>
      <c r="U37" s="23"/>
      <c r="V37" s="23"/>
      <c r="W37" s="23"/>
      <c r="X37" s="23"/>
      <c r="Y37" s="23"/>
      <c r="Z37" s="23"/>
      <c r="AA37" s="23"/>
      <c r="AB37" s="23"/>
      <c r="AC37" s="23"/>
      <c r="AD37" s="23"/>
      <c r="AE37" s="23"/>
      <c r="AF37" s="23"/>
      <c r="AG37" s="2"/>
      <c r="AH37" s="2"/>
      <c r="AI37" s="2"/>
      <c r="AJ37" s="2"/>
      <c r="AK37" s="2"/>
      <c r="AL37" s="2"/>
      <c r="AM37" s="2"/>
      <c r="AN37" s="2"/>
      <c r="AO37" s="2"/>
      <c r="AP37" s="2"/>
      <c r="AQ37" s="2"/>
    </row>
    <row r="38" spans="1:43" ht="91.5" customHeight="1">
      <c r="A38" s="227" t="s">
        <v>122</v>
      </c>
      <c r="B38" s="228"/>
      <c r="C38" s="217"/>
      <c r="D38" s="225" t="s">
        <v>339</v>
      </c>
      <c r="E38" s="229"/>
      <c r="F38" s="126" t="s">
        <v>123</v>
      </c>
      <c r="G38" s="126" t="s">
        <v>124</v>
      </c>
      <c r="H38" s="225" t="s">
        <v>125</v>
      </c>
      <c r="I38" s="226"/>
      <c r="J38" s="126" t="s">
        <v>126</v>
      </c>
      <c r="K38" s="243"/>
      <c r="L38" s="12"/>
      <c r="M38" s="13"/>
      <c r="N38" s="23"/>
      <c r="O38" s="23"/>
      <c r="P38" s="23"/>
      <c r="Q38" s="23"/>
      <c r="R38" s="23"/>
      <c r="S38" s="23"/>
      <c r="T38" s="23"/>
      <c r="U38" s="23"/>
      <c r="V38" s="23"/>
      <c r="W38" s="23"/>
      <c r="X38" s="23"/>
      <c r="Y38" s="23"/>
      <c r="Z38" s="23"/>
      <c r="AA38" s="23"/>
      <c r="AB38" s="23"/>
      <c r="AC38" s="23"/>
      <c r="AD38" s="23"/>
      <c r="AE38" s="23"/>
      <c r="AF38" s="23"/>
      <c r="AG38" s="2"/>
      <c r="AH38" s="2"/>
      <c r="AI38" s="2"/>
      <c r="AJ38" s="2"/>
      <c r="AK38" s="2"/>
      <c r="AL38" s="2"/>
      <c r="AM38" s="2"/>
      <c r="AN38" s="2"/>
      <c r="AO38" s="2"/>
      <c r="AP38" s="2"/>
      <c r="AQ38" s="2"/>
    </row>
    <row r="39" spans="1:43" ht="91.5" customHeight="1">
      <c r="A39" s="227" t="s">
        <v>127</v>
      </c>
      <c r="B39" s="228"/>
      <c r="C39" s="217"/>
      <c r="D39" s="225" t="s">
        <v>340</v>
      </c>
      <c r="E39" s="229"/>
      <c r="F39" s="126" t="s">
        <v>128</v>
      </c>
      <c r="G39" s="126" t="s">
        <v>129</v>
      </c>
      <c r="H39" s="225" t="s">
        <v>130</v>
      </c>
      <c r="I39" s="226"/>
      <c r="J39" s="126" t="s">
        <v>131</v>
      </c>
      <c r="K39" s="243"/>
      <c r="L39" s="12"/>
      <c r="M39" s="13"/>
      <c r="N39" s="23"/>
      <c r="O39" s="23"/>
      <c r="P39" s="23"/>
      <c r="Q39" s="23"/>
      <c r="R39" s="23"/>
      <c r="S39" s="23"/>
      <c r="T39" s="23"/>
      <c r="U39" s="23"/>
      <c r="V39" s="23"/>
      <c r="W39" s="23"/>
      <c r="X39" s="23"/>
      <c r="Y39" s="23"/>
      <c r="Z39" s="23"/>
      <c r="AA39" s="23"/>
      <c r="AB39" s="23"/>
      <c r="AC39" s="23"/>
      <c r="AD39" s="23"/>
      <c r="AE39" s="23"/>
      <c r="AF39" s="23"/>
      <c r="AG39" s="2"/>
      <c r="AH39" s="2"/>
      <c r="AI39" s="2"/>
      <c r="AJ39" s="2"/>
      <c r="AK39" s="2"/>
      <c r="AL39" s="2"/>
      <c r="AM39" s="2"/>
      <c r="AN39" s="2"/>
      <c r="AO39" s="2"/>
      <c r="AP39" s="2"/>
      <c r="AQ39" s="2"/>
    </row>
    <row r="40" spans="1:43" ht="91.5" customHeight="1">
      <c r="A40" s="227" t="s">
        <v>132</v>
      </c>
      <c r="B40" s="228"/>
      <c r="C40" s="217"/>
      <c r="D40" s="225" t="s">
        <v>341</v>
      </c>
      <c r="E40" s="229"/>
      <c r="F40" s="126" t="s">
        <v>133</v>
      </c>
      <c r="G40" s="126" t="s">
        <v>134</v>
      </c>
      <c r="H40" s="225" t="s">
        <v>135</v>
      </c>
      <c r="I40" s="226"/>
      <c r="J40" s="126" t="s">
        <v>136</v>
      </c>
      <c r="K40" s="243"/>
      <c r="L40" s="12"/>
      <c r="M40" s="13"/>
      <c r="N40" s="23"/>
      <c r="O40" s="23"/>
      <c r="P40" s="23"/>
      <c r="Q40" s="23"/>
      <c r="R40" s="23"/>
      <c r="S40" s="23"/>
      <c r="T40" s="23"/>
      <c r="U40" s="23"/>
      <c r="V40" s="23"/>
      <c r="W40" s="23"/>
      <c r="X40" s="23"/>
      <c r="Y40" s="23"/>
      <c r="Z40" s="23"/>
      <c r="AA40" s="23"/>
      <c r="AB40" s="23"/>
      <c r="AC40" s="23"/>
      <c r="AD40" s="23"/>
      <c r="AE40" s="23"/>
      <c r="AF40" s="23"/>
      <c r="AG40" s="2"/>
      <c r="AH40" s="2"/>
      <c r="AI40" s="2"/>
      <c r="AJ40" s="2"/>
      <c r="AK40" s="2"/>
      <c r="AL40" s="2"/>
      <c r="AM40" s="2"/>
      <c r="AN40" s="2"/>
      <c r="AO40" s="2"/>
      <c r="AP40" s="2"/>
      <c r="AQ40" s="2"/>
    </row>
    <row r="41" spans="1:43" ht="61.5" customHeight="1">
      <c r="A41" s="232" t="s">
        <v>137</v>
      </c>
      <c r="B41" s="233"/>
      <c r="C41" s="234"/>
      <c r="D41" s="235" t="s">
        <v>342</v>
      </c>
      <c r="E41" s="236"/>
      <c r="F41" s="126" t="s">
        <v>138</v>
      </c>
      <c r="G41" s="126" t="s">
        <v>139</v>
      </c>
      <c r="H41" s="225" t="s">
        <v>140</v>
      </c>
      <c r="I41" s="226"/>
      <c r="J41" s="126" t="s">
        <v>141</v>
      </c>
      <c r="K41" s="244"/>
      <c r="L41" s="12"/>
      <c r="M41" s="13"/>
      <c r="N41" s="23"/>
      <c r="O41" s="23"/>
      <c r="P41" s="23"/>
      <c r="Q41" s="23"/>
      <c r="R41" s="23"/>
      <c r="S41" s="23"/>
      <c r="T41" s="23"/>
      <c r="U41" s="23"/>
      <c r="V41" s="23"/>
      <c r="W41" s="23"/>
      <c r="X41" s="23"/>
      <c r="Y41" s="23"/>
      <c r="Z41" s="23"/>
      <c r="AA41" s="23"/>
      <c r="AB41" s="23"/>
      <c r="AC41" s="23"/>
      <c r="AD41" s="23"/>
      <c r="AE41" s="23"/>
      <c r="AF41" s="23"/>
      <c r="AG41" s="2"/>
      <c r="AH41" s="2"/>
      <c r="AI41" s="2"/>
      <c r="AJ41" s="2"/>
      <c r="AK41" s="2"/>
      <c r="AL41" s="2"/>
      <c r="AM41" s="2"/>
      <c r="AN41" s="2"/>
      <c r="AO41" s="2"/>
      <c r="AP41" s="2"/>
      <c r="AQ41" s="2"/>
    </row>
    <row r="42" spans="1:43" ht="15.75">
      <c r="A42" s="237" t="s">
        <v>15</v>
      </c>
      <c r="B42" s="238"/>
      <c r="C42" s="238"/>
      <c r="D42" s="239" t="s">
        <v>36</v>
      </c>
      <c r="E42" s="238"/>
      <c r="F42" s="18" t="s">
        <v>37</v>
      </c>
      <c r="G42" s="18" t="s">
        <v>38</v>
      </c>
      <c r="H42" s="230" t="s">
        <v>39</v>
      </c>
      <c r="I42" s="231"/>
      <c r="J42" s="24" t="s">
        <v>40</v>
      </c>
      <c r="K42" s="20" t="s">
        <v>41</v>
      </c>
      <c r="L42" s="21"/>
      <c r="M42" s="16"/>
      <c r="N42" s="22"/>
      <c r="O42" s="22"/>
      <c r="P42" s="22"/>
      <c r="Q42" s="22"/>
      <c r="R42" s="22"/>
      <c r="S42" s="22"/>
      <c r="T42" s="22"/>
      <c r="U42" s="22"/>
      <c r="V42" s="22"/>
      <c r="W42" s="22"/>
      <c r="X42" s="22"/>
      <c r="Y42" s="22"/>
      <c r="Z42" s="22"/>
      <c r="AA42" s="22"/>
      <c r="AB42" s="22"/>
      <c r="AC42" s="22"/>
      <c r="AD42" s="22"/>
      <c r="AE42" s="22"/>
      <c r="AF42" s="22"/>
      <c r="AG42" s="2"/>
      <c r="AH42" s="2"/>
      <c r="AI42" s="2"/>
      <c r="AJ42" s="2"/>
      <c r="AK42" s="2"/>
      <c r="AL42" s="2"/>
      <c r="AM42" s="2"/>
      <c r="AN42" s="2"/>
      <c r="AO42" s="2"/>
      <c r="AP42" s="2"/>
      <c r="AQ42" s="2"/>
    </row>
    <row r="43" spans="1:43" ht="61.5" customHeight="1">
      <c r="A43" s="220" t="s">
        <v>142</v>
      </c>
      <c r="B43" s="221"/>
      <c r="C43" s="222"/>
      <c r="D43" s="223" t="s">
        <v>343</v>
      </c>
      <c r="E43" s="224"/>
      <c r="F43" s="126" t="s">
        <v>143</v>
      </c>
      <c r="G43" s="126" t="s">
        <v>144</v>
      </c>
      <c r="H43" s="225" t="s">
        <v>145</v>
      </c>
      <c r="I43" s="226"/>
      <c r="J43" s="126" t="s">
        <v>146</v>
      </c>
      <c r="K43" s="242"/>
      <c r="L43" s="13"/>
      <c r="M43" s="13"/>
      <c r="N43" s="23"/>
      <c r="O43" s="23"/>
      <c r="P43" s="23"/>
      <c r="Q43" s="23"/>
      <c r="R43" s="23"/>
      <c r="S43" s="23"/>
      <c r="T43" s="23"/>
      <c r="U43" s="23"/>
      <c r="V43" s="23"/>
      <c r="W43" s="23"/>
      <c r="X43" s="23"/>
      <c r="Y43" s="23"/>
      <c r="Z43" s="23"/>
      <c r="AA43" s="23"/>
      <c r="AB43" s="23"/>
      <c r="AC43" s="23"/>
      <c r="AD43" s="23"/>
      <c r="AE43" s="23"/>
      <c r="AF43" s="23"/>
      <c r="AG43" s="2"/>
      <c r="AH43" s="2"/>
      <c r="AI43" s="2"/>
      <c r="AJ43" s="2"/>
      <c r="AK43" s="2"/>
      <c r="AL43" s="2"/>
      <c r="AM43" s="2"/>
      <c r="AN43" s="2"/>
      <c r="AO43" s="2"/>
      <c r="AP43" s="2"/>
      <c r="AQ43" s="2"/>
    </row>
    <row r="44" spans="1:43" ht="81.75" customHeight="1">
      <c r="A44" s="227" t="s">
        <v>147</v>
      </c>
      <c r="B44" s="228"/>
      <c r="C44" s="217"/>
      <c r="D44" s="225" t="s">
        <v>344</v>
      </c>
      <c r="E44" s="229"/>
      <c r="F44" s="126" t="s">
        <v>148</v>
      </c>
      <c r="G44" s="126" t="s">
        <v>149</v>
      </c>
      <c r="H44" s="225" t="s">
        <v>150</v>
      </c>
      <c r="I44" s="226"/>
      <c r="J44" s="126" t="s">
        <v>151</v>
      </c>
      <c r="K44" s="243"/>
      <c r="L44" s="25"/>
      <c r="M44" s="25"/>
      <c r="N44" s="26"/>
      <c r="O44" s="26"/>
      <c r="P44" s="26"/>
      <c r="Q44" s="26"/>
      <c r="R44" s="26"/>
      <c r="S44" s="26"/>
      <c r="T44" s="26"/>
      <c r="U44" s="26"/>
      <c r="V44" s="26"/>
      <c r="W44" s="26"/>
      <c r="X44" s="26"/>
      <c r="Y44" s="26"/>
      <c r="Z44" s="26"/>
      <c r="AA44" s="26"/>
      <c r="AB44" s="26"/>
      <c r="AC44" s="26"/>
      <c r="AD44" s="26"/>
      <c r="AE44" s="26"/>
      <c r="AF44" s="26"/>
      <c r="AG44" s="2"/>
      <c r="AH44" s="2"/>
      <c r="AI44" s="2"/>
      <c r="AJ44" s="2"/>
      <c r="AK44" s="2"/>
      <c r="AL44" s="2"/>
      <c r="AM44" s="2"/>
      <c r="AN44" s="2"/>
      <c r="AO44" s="2"/>
      <c r="AP44" s="2"/>
      <c r="AQ44" s="2"/>
    </row>
    <row r="45" spans="1:43" ht="60" customHeight="1">
      <c r="A45" s="227" t="s">
        <v>152</v>
      </c>
      <c r="B45" s="228"/>
      <c r="C45" s="217"/>
      <c r="D45" s="225" t="s">
        <v>345</v>
      </c>
      <c r="E45" s="229"/>
      <c r="F45" s="126" t="s">
        <v>153</v>
      </c>
      <c r="G45" s="126" t="s">
        <v>154</v>
      </c>
      <c r="H45" s="225" t="s">
        <v>155</v>
      </c>
      <c r="I45" s="226"/>
      <c r="J45" s="126" t="s">
        <v>156</v>
      </c>
      <c r="K45" s="243"/>
      <c r="L45" s="25"/>
      <c r="M45" s="25"/>
      <c r="N45" s="26"/>
      <c r="O45" s="26"/>
      <c r="P45" s="26"/>
      <c r="Q45" s="26"/>
      <c r="R45" s="26"/>
      <c r="S45" s="26"/>
      <c r="T45" s="26"/>
      <c r="U45" s="26"/>
      <c r="V45" s="26"/>
      <c r="W45" s="26"/>
      <c r="X45" s="26"/>
      <c r="Y45" s="26"/>
      <c r="Z45" s="26"/>
      <c r="AA45" s="26"/>
      <c r="AB45" s="26"/>
      <c r="AC45" s="26"/>
      <c r="AD45" s="26"/>
      <c r="AE45" s="26"/>
      <c r="AF45" s="26"/>
      <c r="AG45" s="2"/>
      <c r="AH45" s="2"/>
      <c r="AI45" s="2"/>
      <c r="AJ45" s="2"/>
      <c r="AK45" s="2"/>
      <c r="AL45" s="2"/>
      <c r="AM45" s="2"/>
      <c r="AN45" s="2"/>
      <c r="AO45" s="2"/>
      <c r="AP45" s="2"/>
      <c r="AQ45" s="2"/>
    </row>
    <row r="46" spans="1:43" ht="69" customHeight="1">
      <c r="A46" s="227" t="s">
        <v>157</v>
      </c>
      <c r="B46" s="228"/>
      <c r="C46" s="217"/>
      <c r="D46" s="225" t="s">
        <v>346</v>
      </c>
      <c r="E46" s="229"/>
      <c r="F46" s="126" t="s">
        <v>158</v>
      </c>
      <c r="G46" s="126" t="s">
        <v>159</v>
      </c>
      <c r="H46" s="225" t="s">
        <v>160</v>
      </c>
      <c r="I46" s="226"/>
      <c r="J46" s="126" t="s">
        <v>161</v>
      </c>
      <c r="K46" s="243"/>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69" customHeight="1">
      <c r="A47" s="227" t="s">
        <v>162</v>
      </c>
      <c r="B47" s="228"/>
      <c r="C47" s="217"/>
      <c r="D47" s="225" t="s">
        <v>347</v>
      </c>
      <c r="E47" s="229"/>
      <c r="F47" s="126" t="s">
        <v>163</v>
      </c>
      <c r="G47" s="126" t="s">
        <v>164</v>
      </c>
      <c r="H47" s="225" t="s">
        <v>165</v>
      </c>
      <c r="I47" s="226"/>
      <c r="J47" s="126" t="s">
        <v>166</v>
      </c>
      <c r="K47" s="244"/>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row>
    <row r="60" spans="1:43"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row>
    <row r="61" spans="1:43"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43"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row>
    <row r="63" spans="1:4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row>
    <row r="64" spans="1:43"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1:43"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row>
    <row r="66" spans="1:43"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row>
    <row r="67" spans="1:43"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row>
    <row r="68" spans="1:43"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1:43"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row>
    <row r="70" spans="1:43"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row>
    <row r="71" spans="1:43"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1:43"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row>
    <row r="75" spans="1:43"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row>
    <row r="76" spans="1:43"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row>
    <row r="77" spans="1:43"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row>
    <row r="78" spans="1:43"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row>
    <row r="79" spans="1:43"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row>
    <row r="80" spans="1:43"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row r="83" spans="1:4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row>
    <row r="84" spans="1:43"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row>
    <row r="85" spans="1:43"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row>
    <row r="86" spans="1:43"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row>
    <row r="87" spans="1:43"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row>
    <row r="88" spans="1:43"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row>
    <row r="90" spans="1:43"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row>
    <row r="91" spans="1:43"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row>
    <row r="92" spans="1:43"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row>
    <row r="93" spans="1:4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row>
    <row r="94" spans="1:43"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row>
    <row r="95" spans="1:43"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row>
    <row r="96" spans="1:43"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row>
    <row r="97" spans="1:43"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row>
    <row r="98" spans="1:43"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row>
    <row r="99" spans="1:43"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row>
    <row r="100" spans="1:43"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row>
    <row r="101" spans="1:43"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row>
    <row r="102" spans="1:43"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row>
    <row r="103" spans="1:4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row>
    <row r="104" spans="1:43"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row>
    <row r="105" spans="1:43"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row>
    <row r="106" spans="1:43"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row>
    <row r="107" spans="1:43"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row>
    <row r="108" spans="1:43"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row>
    <row r="109" spans="1:43"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row>
    <row r="110" spans="1:43"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row>
    <row r="111" spans="1:43"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row>
    <row r="112" spans="1:43"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row>
    <row r="113" spans="1:4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row>
    <row r="114" spans="1:43"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row>
    <row r="115" spans="1:43"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row>
    <row r="116" spans="1:43"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row>
    <row r="117" spans="1:43"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row>
    <row r="118" spans="1:43"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row r="119" spans="1:43"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row>
    <row r="120" spans="1:43"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row>
    <row r="121" spans="1:43"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row>
    <row r="122" spans="1:43"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row>
    <row r="123" spans="1:4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row>
    <row r="124" spans="1:43"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125" spans="1:43"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row>
    <row r="126" spans="1:43"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row>
    <row r="127" spans="1:43"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row>
    <row r="128" spans="1:43"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row>
    <row r="129" spans="1:43"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row>
    <row r="130" spans="1:43"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row>
    <row r="131" spans="1:43"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row>
    <row r="132" spans="1:43"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row>
    <row r="133" spans="1:4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row>
    <row r="134" spans="1:43"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row>
    <row r="135" spans="1:43"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row>
    <row r="136" spans="1:43"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row>
    <row r="137" spans="1:43"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row>
    <row r="138" spans="1:43"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row>
    <row r="139" spans="1:43"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row>
    <row r="140" spans="1:43"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row>
    <row r="141" spans="1:43"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row>
    <row r="142" spans="1:43"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row>
    <row r="148" spans="1:43"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row>
    <row r="149" spans="1:43"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row>
    <row r="151" spans="1:43"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row>
    <row r="153" spans="1:4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row>
    <row r="154" spans="1:43"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row>
    <row r="156" spans="1:43"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row>
    <row r="157" spans="1:43"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row>
    <row r="158" spans="1:43"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row>
    <row r="162" spans="1:43"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row>
    <row r="164" spans="1:43"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row>
    <row r="165" spans="1:43"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row>
    <row r="166" spans="1:43"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row>
    <row r="167" spans="1:43"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row>
    <row r="168" spans="1:43"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row>
    <row r="169" spans="1:43"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row>
    <row r="170" spans="1:43"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row>
    <row r="172" spans="1:43"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row>
    <row r="181" spans="1:43"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row>
    <row r="183" spans="1:4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row>
    <row r="184" spans="1:43"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row>
    <row r="185" spans="1:43"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row>
    <row r="186" spans="1:43"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row>
    <row r="187" spans="1:43"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row>
    <row r="188" spans="1:43"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row>
    <row r="189" spans="1:43"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row>
    <row r="191" spans="1:43"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row>
    <row r="192" spans="1:43"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row>
    <row r="193" spans="1:4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row>
    <row r="194" spans="1:43"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row>
    <row r="195" spans="1:43"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row>
    <row r="196" spans="1:43"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row>
    <row r="197" spans="1:43"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row>
    <row r="198" spans="1:43"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row>
    <row r="199" spans="1:43"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row>
    <row r="200" spans="1:43"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row>
    <row r="201" spans="1:43"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row>
    <row r="202" spans="1:43"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row>
    <row r="203" spans="1:4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row>
    <row r="204" spans="1:43"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row>
    <row r="205" spans="1:43"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row>
    <row r="206" spans="1:43"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row>
    <row r="207" spans="1:43"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row>
    <row r="208" spans="1:43"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row>
    <row r="209" spans="1:43"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row>
    <row r="210" spans="1:43"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row>
    <row r="211" spans="1:43"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row>
    <row r="212" spans="1:43"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row>
    <row r="213" spans="1:4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row>
    <row r="214" spans="1:43"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row>
    <row r="215" spans="1:43"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row>
    <row r="216" spans="1:43"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row>
    <row r="217" spans="1:43"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row>
    <row r="218" spans="1:43"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row>
    <row r="219" spans="1:43"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row>
    <row r="220" spans="1:43"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row>
    <row r="221" spans="1:43"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row>
    <row r="222" spans="1:43"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row>
    <row r="223" spans="1:4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row>
    <row r="224" spans="1:43"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row>
    <row r="225" spans="1:43"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row>
    <row r="226" spans="1:43"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row>
    <row r="227" spans="1:43"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row>
    <row r="228" spans="1:43"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row>
    <row r="229" spans="1:43"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row>
    <row r="230" spans="1:43"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row>
    <row r="231" spans="1:43"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row>
    <row r="232" spans="1:43"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row>
    <row r="233" spans="1:4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row>
    <row r="234" spans="1:43"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row>
    <row r="235" spans="1:43"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row>
    <row r="236" spans="1:43"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row>
    <row r="237" spans="1:43"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row>
    <row r="238" spans="1:43"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row>
    <row r="239" spans="1:43"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row>
    <row r="240" spans="1:43"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row>
    <row r="241" spans="1:43"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row>
    <row r="242" spans="1:43"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row>
    <row r="243" spans="1: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row>
    <row r="244" spans="1:43"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row>
    <row r="245" spans="1:43"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row>
    <row r="246" spans="1:43"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row>
    <row r="247" spans="1:43"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row>
    <row r="248" spans="1:43"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row>
    <row r="249" spans="1:43"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row>
    <row r="250" spans="1:43"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row>
    <row r="251" spans="1:43"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row>
    <row r="252" spans="1:43"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row>
    <row r="253" spans="1:4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row>
    <row r="254" spans="1:43"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row>
    <row r="255" spans="1:43"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row>
    <row r="256" spans="1:43"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row>
    <row r="257" spans="1:43"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row>
    <row r="258" spans="1:43"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row>
    <row r="259" spans="1:43"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row>
    <row r="260" spans="1:43"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row>
    <row r="261" spans="1:43"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row>
    <row r="262" spans="1:43"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row>
    <row r="263" spans="1:4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row>
    <row r="264" spans="1:43"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row>
    <row r="265" spans="1:43"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row>
    <row r="266" spans="1:43"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row>
    <row r="267" spans="1:43"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row>
    <row r="268" spans="1:43"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row>
    <row r="269" spans="1:43"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row>
    <row r="270" spans="1:43"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row>
    <row r="271" spans="1:43"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row>
    <row r="272" spans="1:43"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row>
    <row r="273" spans="1:4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row>
    <row r="274" spans="1:43"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row>
    <row r="275" spans="1:43"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row>
    <row r="276" spans="1:43"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row>
    <row r="277" spans="1:43"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row>
    <row r="278" spans="1:43"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row>
    <row r="279" spans="1:43"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row>
    <row r="280" spans="1:43"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row>
    <row r="281" spans="1:43"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row>
    <row r="282" spans="1:43"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row>
    <row r="283" spans="1:4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row>
    <row r="284" spans="1:43"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row>
    <row r="285" spans="1:43"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row>
    <row r="286" spans="1:43"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row>
    <row r="287" spans="1:43"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row>
    <row r="288" spans="1:43"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row>
    <row r="289" spans="1:43"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row>
    <row r="290" spans="1:43"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row>
    <row r="291" spans="1:43"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row>
    <row r="292" spans="1:43"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row>
    <row r="293" spans="1:4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row>
    <row r="294" spans="1:43"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row>
    <row r="295" spans="1:43"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row>
    <row r="296" spans="1:43"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row>
    <row r="297" spans="1:43"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row>
    <row r="298" spans="1:43"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row>
    <row r="299" spans="1:43"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row>
    <row r="300" spans="1:43"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row>
    <row r="301" spans="1:43"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row>
    <row r="302" spans="1:43"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row>
    <row r="303" spans="1:4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row>
    <row r="304" spans="1:43"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row>
    <row r="305" spans="1:43"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row>
    <row r="306" spans="1:43"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row>
    <row r="307" spans="1:43"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row>
    <row r="308" spans="1:43"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row>
    <row r="309" spans="1:43"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row>
    <row r="310" spans="1:43"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row>
    <row r="311" spans="1:43"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row>
    <row r="312" spans="1:43"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row>
    <row r="313" spans="1:4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row>
    <row r="314" spans="1:43"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row>
    <row r="315" spans="1:43"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row>
    <row r="316" spans="1:43"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row>
    <row r="317" spans="1:43"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row>
    <row r="318" spans="1:43"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row>
    <row r="319" spans="1:43"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row>
    <row r="320" spans="1:43"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row>
    <row r="321" spans="1:43"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row>
    <row r="322" spans="1:43"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row>
    <row r="323" spans="1:4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row>
    <row r="324" spans="1:43"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row>
    <row r="325" spans="1:43"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row>
    <row r="326" spans="1:43"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row>
    <row r="327" spans="1:43"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row>
    <row r="328" spans="1:43"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row>
    <row r="329" spans="1:43"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row>
    <row r="330" spans="1:43"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row>
    <row r="331" spans="1:43"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row>
    <row r="332" spans="1:43"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row>
    <row r="333" spans="1:4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row>
    <row r="334" spans="1:43"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row>
    <row r="335" spans="1:43"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row>
    <row r="336" spans="1:43"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row>
    <row r="337" spans="1:43"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row>
    <row r="338" spans="1:43"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row>
    <row r="339" spans="1:43"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row>
    <row r="340" spans="1:43"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row>
    <row r="341" spans="1:43"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row>
    <row r="342" spans="1:43"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row>
    <row r="343" spans="1: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row>
    <row r="344" spans="1:43"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row>
    <row r="345" spans="1:43"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row>
    <row r="346" spans="1:43"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row>
    <row r="347" spans="1:43"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row>
    <row r="348" spans="1:43"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row>
    <row r="349" spans="1:43"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row>
    <row r="350" spans="1:43"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row>
    <row r="351" spans="1:43"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row>
    <row r="352" spans="1:43"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row>
    <row r="353" spans="1:4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row>
    <row r="354" spans="1:43"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row>
    <row r="355" spans="1:43"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row>
    <row r="356" spans="1:43"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row>
    <row r="357" spans="1:43"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row>
    <row r="358" spans="1:43"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row>
    <row r="359" spans="1:43"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row>
    <row r="360" spans="1:43"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row>
    <row r="361" spans="1:43"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row>
    <row r="362" spans="1:43"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row>
    <row r="363" spans="1:4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row>
    <row r="364" spans="1:43"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row>
    <row r="365" spans="1:43"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row>
    <row r="366" spans="1:43"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row>
    <row r="367" spans="1:43"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row>
    <row r="368" spans="1:43"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row>
    <row r="369" spans="1:43"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row>
    <row r="370" spans="1:43"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row>
    <row r="371" spans="1:43"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row>
    <row r="372" spans="1:43"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row>
    <row r="373" spans="1:4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row>
    <row r="374" spans="1:43"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row>
    <row r="375" spans="1:43"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row>
    <row r="376" spans="1:43"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row>
    <row r="377" spans="1:43"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row>
    <row r="378" spans="1:43"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row>
    <row r="379" spans="1:43"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row>
    <row r="380" spans="1:43"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row>
    <row r="381" spans="1:43"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row>
    <row r="382" spans="1:43"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row>
    <row r="383" spans="1:4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row>
    <row r="384" spans="1:43"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row>
    <row r="385" spans="1:43"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row>
    <row r="386" spans="1:43"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row>
    <row r="387" spans="1:43"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row>
    <row r="388" spans="1:43"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row>
    <row r="389" spans="1:43"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row>
    <row r="390" spans="1:43"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row>
    <row r="391" spans="1:43"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row>
    <row r="392" spans="1:43"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row>
    <row r="393" spans="1:4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row>
    <row r="394" spans="1:43"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row>
    <row r="395" spans="1:43"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row>
    <row r="396" spans="1:43"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row>
    <row r="397" spans="1:43"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row>
    <row r="398" spans="1:43"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row>
    <row r="399" spans="1:43"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row>
    <row r="400" spans="1:43"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row>
    <row r="401" spans="1:43"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row>
    <row r="402" spans="1:43"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row>
    <row r="403" spans="1:4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row>
    <row r="404" spans="1:43"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row>
    <row r="405" spans="1:43"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row>
    <row r="406" spans="1:43"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row>
    <row r="407" spans="1:43"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row>
    <row r="408" spans="1:43"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row>
    <row r="409" spans="1:43"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row>
    <row r="410" spans="1:43"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row>
    <row r="411" spans="1:43"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row>
    <row r="412" spans="1:43"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row>
    <row r="413" spans="1:4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row>
    <row r="414" spans="1:43"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row>
    <row r="415" spans="1:43"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row>
    <row r="416" spans="1:43"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row>
    <row r="417" spans="1:43"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row>
    <row r="418" spans="1:43"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row>
    <row r="419" spans="1:43"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row>
    <row r="420" spans="1:43"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row>
    <row r="421" spans="1:43"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row>
    <row r="422" spans="1:43"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row>
    <row r="423" spans="1:4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row>
    <row r="424" spans="1:43"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row>
    <row r="425" spans="1:43"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row>
    <row r="426" spans="1:43"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row>
    <row r="427" spans="1:43"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row>
    <row r="428" spans="1:43"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row>
    <row r="429" spans="1:43"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row>
    <row r="430" spans="1:43"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row>
    <row r="431" spans="1:43"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row>
    <row r="432" spans="1:43"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row>
    <row r="433" spans="1:4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row>
    <row r="434" spans="1:43"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row>
    <row r="435" spans="1:43"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row>
    <row r="436" spans="1:43"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row>
    <row r="437" spans="1:43"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row>
    <row r="438" spans="1:43"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row>
    <row r="439" spans="1:43"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row>
    <row r="440" spans="1:43"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row>
    <row r="441" spans="1:43"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row>
    <row r="442" spans="1:43"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row>
    <row r="443" spans="1: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row>
    <row r="444" spans="1:43"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row>
    <row r="445" spans="1:43"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row>
    <row r="446" spans="1:43"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row>
    <row r="447" spans="1:43"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row>
    <row r="448" spans="1:43"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row>
    <row r="449" spans="1:43"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row>
    <row r="450" spans="1:43"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row>
    <row r="451" spans="1:43"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row>
    <row r="452" spans="1:43"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row>
    <row r="453" spans="1:4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row>
    <row r="454" spans="1:43"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row>
    <row r="455" spans="1:43"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row>
    <row r="456" spans="1:43"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row>
    <row r="457" spans="1:43"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row>
    <row r="458" spans="1:43"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row>
    <row r="459" spans="1:43"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row>
    <row r="460" spans="1:43"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row>
    <row r="461" spans="1:43"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row>
    <row r="462" spans="1:43"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row>
    <row r="463" spans="1:4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row>
    <row r="464" spans="1:43"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row>
    <row r="465" spans="1:43"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row>
    <row r="466" spans="1:43"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row>
    <row r="467" spans="1:43"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row>
    <row r="468" spans="1:43"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row>
    <row r="469" spans="1:43"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row>
    <row r="470" spans="1:43"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row>
    <row r="471" spans="1:43"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row>
    <row r="472" spans="1:43"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row>
    <row r="473" spans="1:4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row>
    <row r="474" spans="1:43"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row>
    <row r="475" spans="1:43"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row>
    <row r="476" spans="1:43"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row>
    <row r="477" spans="1:43"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row>
    <row r="478" spans="1:43"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row>
    <row r="479" spans="1:43"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row>
    <row r="480" spans="1:43"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row>
    <row r="481" spans="1:43"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row>
    <row r="482" spans="1:43"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row>
    <row r="483" spans="1:4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row>
    <row r="484" spans="1:43"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row>
    <row r="485" spans="1:43"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row>
    <row r="486" spans="1:43"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row>
    <row r="487" spans="1:43"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row>
    <row r="488" spans="1:43"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row>
    <row r="489" spans="1:43"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row>
    <row r="490" spans="1:43"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row>
    <row r="491" spans="1:43"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row>
    <row r="492" spans="1:43"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row>
    <row r="493" spans="1:4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row>
    <row r="494" spans="1:43"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row>
    <row r="495" spans="1:43"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row>
    <row r="496" spans="1:43"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row>
    <row r="497" spans="1:43"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row>
    <row r="498" spans="1:43"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row>
    <row r="499" spans="1:43"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row>
    <row r="500" spans="1:43"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row>
    <row r="501" spans="1:43"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row>
    <row r="502" spans="1:43"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row>
    <row r="503" spans="1:4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row>
    <row r="504" spans="1:43"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row>
    <row r="505" spans="1:43"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row>
    <row r="506" spans="1:43"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row>
    <row r="507" spans="1:43"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row>
    <row r="508" spans="1:43"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row>
    <row r="509" spans="1:43"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row>
    <row r="510" spans="1:43"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row>
    <row r="511" spans="1:43"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row>
    <row r="512" spans="1:43"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row>
    <row r="513" spans="1:4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row>
    <row r="514" spans="1:43"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row>
    <row r="515" spans="1:43"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row>
    <row r="516" spans="1:43"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row>
    <row r="517" spans="1:43"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row>
    <row r="518" spans="1:43"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row>
    <row r="519" spans="1:43"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row>
    <row r="520" spans="1:43"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row>
    <row r="521" spans="1:43"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row>
    <row r="522" spans="1:43"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row>
    <row r="523" spans="1:4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row>
    <row r="524" spans="1:43"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row>
    <row r="525" spans="1:43"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row>
    <row r="526" spans="1:43"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row>
    <row r="527" spans="1:43"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row>
    <row r="528" spans="1:43"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row>
    <row r="529" spans="1:43"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row>
    <row r="530" spans="1:43"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row>
    <row r="531" spans="1:43"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row>
    <row r="532" spans="1:43"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row>
    <row r="533" spans="1:4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row>
    <row r="534" spans="1:43"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row>
    <row r="535" spans="1:43"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row>
    <row r="536" spans="1:43"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row>
    <row r="537" spans="1:43"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row>
    <row r="538" spans="1:43"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row>
    <row r="539" spans="1:43"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row>
    <row r="540" spans="1:43"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row>
    <row r="541" spans="1:43"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row>
    <row r="542" spans="1:43"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row>
    <row r="543" spans="1: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row>
    <row r="544" spans="1:43"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row>
    <row r="545" spans="1:43"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row>
    <row r="546" spans="1:43"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row>
    <row r="547" spans="1:43"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row>
    <row r="548" spans="1:43"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row>
    <row r="549" spans="1:43"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row>
    <row r="550" spans="1:43"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row>
    <row r="551" spans="1:43"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row>
    <row r="552" spans="1:43"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row>
    <row r="553" spans="1:4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row>
    <row r="554" spans="1:43"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row>
    <row r="555" spans="1:43"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row>
    <row r="556" spans="1:43"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row>
    <row r="557" spans="1:43"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row>
    <row r="558" spans="1:43"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row>
    <row r="559" spans="1:43"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row>
    <row r="560" spans="1:43"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row>
    <row r="561" spans="1:43"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row>
    <row r="562" spans="1:43"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row>
    <row r="563" spans="1:4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row>
    <row r="564" spans="1:43"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row>
    <row r="565" spans="1:43"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row>
    <row r="566" spans="1:43"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row>
    <row r="567" spans="1:43"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row>
    <row r="568" spans="1:43"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row>
    <row r="569" spans="1:43"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row>
    <row r="570" spans="1:43"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row>
    <row r="571" spans="1:43"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row>
    <row r="572" spans="1:43"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row>
    <row r="573" spans="1:4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row>
    <row r="574" spans="1:43"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row>
    <row r="575" spans="1:43"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row>
    <row r="576" spans="1:43"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row>
    <row r="577" spans="1:43"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row>
    <row r="578" spans="1:43"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row>
    <row r="579" spans="1:43"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row>
    <row r="580" spans="1:43"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row>
    <row r="581" spans="1:43"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row>
    <row r="582" spans="1:43"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row>
    <row r="583" spans="1:4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row>
    <row r="584" spans="1:43"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row>
    <row r="585" spans="1:43"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row>
    <row r="586" spans="1:43"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row>
    <row r="587" spans="1:43"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row>
    <row r="588" spans="1:43"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row>
    <row r="589" spans="1:43"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row>
    <row r="590" spans="1:43"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row>
    <row r="591" spans="1:43"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row>
    <row r="592" spans="1:43"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row>
    <row r="593" spans="1:4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row>
    <row r="594" spans="1:43"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row>
    <row r="595" spans="1:43"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row>
    <row r="596" spans="1:43"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row>
    <row r="597" spans="1:43"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row>
    <row r="598" spans="1:43"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row>
    <row r="599" spans="1:43"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row>
    <row r="600" spans="1:43"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row>
    <row r="601" spans="1:43"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row>
    <row r="602" spans="1:43"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row>
    <row r="603" spans="1:4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row>
    <row r="604" spans="1:43"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row>
    <row r="605" spans="1:43"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row>
    <row r="606" spans="1:43"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row>
    <row r="607" spans="1:43"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row>
    <row r="608" spans="1:43"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row>
    <row r="609" spans="1:43"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row>
    <row r="610" spans="1:43"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row>
    <row r="611" spans="1:43"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row>
    <row r="612" spans="1:43"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row>
    <row r="613" spans="1:4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row>
    <row r="614" spans="1:43"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row>
    <row r="615" spans="1:43"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row>
    <row r="616" spans="1:43"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row>
    <row r="617" spans="1:43"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row>
    <row r="618" spans="1:43"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row>
    <row r="619" spans="1:43"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row>
    <row r="620" spans="1:43"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row>
    <row r="621" spans="1:43"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row>
    <row r="622" spans="1:43"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row>
    <row r="623" spans="1:4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row>
    <row r="624" spans="1:43"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row>
    <row r="625" spans="1:43"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row>
    <row r="626" spans="1:43"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row>
    <row r="627" spans="1:43"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row>
    <row r="628" spans="1:43"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row>
    <row r="629" spans="1:43"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row>
    <row r="630" spans="1:43"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row>
    <row r="631" spans="1:43"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row>
    <row r="632" spans="1:43"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row>
    <row r="633" spans="1:4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row>
    <row r="634" spans="1:43"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row>
    <row r="635" spans="1:43"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row>
    <row r="636" spans="1:43"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row>
    <row r="637" spans="1:43"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row>
    <row r="638" spans="1:43"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row>
    <row r="639" spans="1:43"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row>
    <row r="640" spans="1:43"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row>
    <row r="641" spans="1:43"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row>
    <row r="642" spans="1:43"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row>
    <row r="643" spans="1: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row>
    <row r="644" spans="1:43"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row>
    <row r="645" spans="1:43"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row>
    <row r="646" spans="1:43"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row>
    <row r="647" spans="1:43"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row>
    <row r="648" spans="1:43"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row>
    <row r="649" spans="1:43"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row>
    <row r="650" spans="1:43"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row>
    <row r="651" spans="1:43"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row>
    <row r="652" spans="1:43"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row>
    <row r="653" spans="1:4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row>
    <row r="654" spans="1:43"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row>
    <row r="655" spans="1:43"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row>
    <row r="656" spans="1:43"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row>
    <row r="657" spans="1:43"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row>
    <row r="658" spans="1:43"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row>
    <row r="659" spans="1:43"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row>
    <row r="660" spans="1:43"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row>
    <row r="661" spans="1:43"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row>
    <row r="662" spans="1:43"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row>
    <row r="663" spans="1:4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row>
    <row r="664" spans="1:43"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row>
    <row r="665" spans="1:43"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row>
    <row r="666" spans="1:43"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row>
    <row r="667" spans="1:43"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row>
    <row r="668" spans="1:43"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row>
    <row r="669" spans="1:43"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row>
    <row r="670" spans="1:43"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row>
    <row r="671" spans="1:43"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row>
    <row r="672" spans="1:43"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row>
    <row r="673" spans="1:4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row>
    <row r="674" spans="1:43"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row>
    <row r="675" spans="1:43"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row>
    <row r="676" spans="1:43"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row>
    <row r="677" spans="1:43"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row>
    <row r="678" spans="1:43"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row>
    <row r="679" spans="1:43"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row>
    <row r="680" spans="1:43"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row>
    <row r="681" spans="1:43"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row>
    <row r="682" spans="1:43"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row>
    <row r="683" spans="1:4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row>
    <row r="684" spans="1:43"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row>
    <row r="685" spans="1:43"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row>
    <row r="686" spans="1:43"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row>
    <row r="687" spans="1:43"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row>
    <row r="688" spans="1:43"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row>
    <row r="689" spans="1:43"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row>
    <row r="690" spans="1:43"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row>
    <row r="691" spans="1:43"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row>
    <row r="692" spans="1:43"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row>
    <row r="693" spans="1:4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row>
    <row r="694" spans="1:43"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row>
    <row r="695" spans="1:43"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row>
    <row r="696" spans="1:43"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row>
    <row r="697" spans="1:43"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row>
    <row r="698" spans="1:43"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row>
    <row r="699" spans="1:43"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row>
    <row r="700" spans="1:43"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row>
    <row r="701" spans="1:43"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row>
    <row r="702" spans="1:43"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row>
    <row r="703" spans="1:4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row>
    <row r="704" spans="1:43"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row>
    <row r="705" spans="1:43"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row>
    <row r="706" spans="1:43"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row>
    <row r="707" spans="1:43"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row>
    <row r="708" spans="1:43"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row>
    <row r="709" spans="1:43"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row>
    <row r="710" spans="1:43"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row>
    <row r="711" spans="1:43"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row>
    <row r="712" spans="1:43"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row>
    <row r="713" spans="1:4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row>
    <row r="714" spans="1:43"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row>
    <row r="715" spans="1:43"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row>
    <row r="716" spans="1:43"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row>
    <row r="717" spans="1:43"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row>
    <row r="718" spans="1:43"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row>
    <row r="719" spans="1:43"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row>
    <row r="720" spans="1:43"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row>
    <row r="721" spans="1:43"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row>
    <row r="722" spans="1:43"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row>
    <row r="723" spans="1:4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row>
    <row r="724" spans="1:43"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row>
    <row r="725" spans="1:43"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row>
    <row r="726" spans="1:43"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row>
    <row r="727" spans="1:43"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row>
    <row r="728" spans="1:43"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row>
    <row r="729" spans="1:43"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row>
    <row r="730" spans="1:43"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row>
    <row r="731" spans="1:43"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row>
    <row r="732" spans="1:43"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row>
    <row r="733" spans="1:4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row>
    <row r="734" spans="1:43"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row>
    <row r="735" spans="1:43"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row>
    <row r="736" spans="1:43"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row>
    <row r="737" spans="1:43"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row>
    <row r="738" spans="1:43"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row>
    <row r="739" spans="1:43"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row>
    <row r="740" spans="1:43"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row>
    <row r="741" spans="1:43"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row>
    <row r="742" spans="1:43"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row>
    <row r="743" spans="1: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row>
    <row r="744" spans="1:43"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row>
    <row r="745" spans="1:43"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row>
    <row r="746" spans="1:43"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row>
    <row r="747" spans="1:43"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row>
    <row r="748" spans="1:43"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row>
    <row r="749" spans="1:43"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row>
    <row r="750" spans="1:43"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row>
    <row r="751" spans="1:43"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row>
    <row r="752" spans="1:43"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row>
    <row r="753" spans="1:4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row>
    <row r="754" spans="1:43"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row>
    <row r="755" spans="1:43"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row>
    <row r="756" spans="1:43"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row>
    <row r="757" spans="1:43"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row>
    <row r="758" spans="1:43"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row>
    <row r="759" spans="1:43"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row>
    <row r="760" spans="1:43"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row>
    <row r="761" spans="1:43"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row>
    <row r="762" spans="1:43"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row>
    <row r="763" spans="1:4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row>
    <row r="764" spans="1:43"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row>
    <row r="765" spans="1:43"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row>
    <row r="766" spans="1:43"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row>
    <row r="767" spans="1:43"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row>
    <row r="768" spans="1:43"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row>
    <row r="769" spans="1:43"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row>
    <row r="770" spans="1:43"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row>
    <row r="771" spans="1:43"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row>
    <row r="772" spans="1:43"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row>
    <row r="773" spans="1:4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row>
    <row r="774" spans="1:43"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row>
    <row r="775" spans="1:43"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row>
    <row r="776" spans="1:43"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row>
    <row r="777" spans="1:43"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row>
    <row r="778" spans="1:43"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row>
    <row r="779" spans="1:43"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row>
    <row r="780" spans="1:43"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row>
    <row r="781" spans="1:43"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row>
    <row r="782" spans="1:43"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row>
    <row r="783" spans="1:4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row>
    <row r="784" spans="1:43"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row>
    <row r="785" spans="1:43"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row>
    <row r="786" spans="1:43"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row>
    <row r="787" spans="1:43"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row>
    <row r="788" spans="1:43"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row>
    <row r="789" spans="1:43"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row>
    <row r="790" spans="1:43"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row>
    <row r="791" spans="1:43"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row>
    <row r="792" spans="1:43"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row>
    <row r="793" spans="1:4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row>
    <row r="794" spans="1:43"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row>
    <row r="795" spans="1:43"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row>
    <row r="796" spans="1:43"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row>
    <row r="797" spans="1:43"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row>
    <row r="798" spans="1:43"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row>
    <row r="799" spans="1:43"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row>
    <row r="800" spans="1:43"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row>
    <row r="801" spans="1:43"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row>
    <row r="802" spans="1:43"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row>
    <row r="803" spans="1:4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row>
    <row r="804" spans="1:43"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row>
    <row r="805" spans="1:43"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row>
    <row r="806" spans="1:43"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row>
    <row r="807" spans="1:43"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row>
    <row r="808" spans="1:43"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row>
    <row r="809" spans="1:43"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row>
    <row r="810" spans="1:43"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row>
    <row r="811" spans="1:43"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row>
    <row r="812" spans="1:43"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row>
    <row r="813" spans="1:4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row>
    <row r="814" spans="1:43"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row>
    <row r="815" spans="1:43"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row>
    <row r="816" spans="1:43"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row>
    <row r="817" spans="1:43"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row>
    <row r="818" spans="1:43"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row>
    <row r="819" spans="1:43"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row>
    <row r="820" spans="1:43"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row>
    <row r="821" spans="1:43"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row>
    <row r="822" spans="1:43"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row>
    <row r="823" spans="1:4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row>
    <row r="824" spans="1:43"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row>
    <row r="825" spans="1:43"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row>
    <row r="826" spans="1:43"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row>
    <row r="827" spans="1:43"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row>
    <row r="828" spans="1:43"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row>
    <row r="829" spans="1:43"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row>
    <row r="830" spans="1:43"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row>
    <row r="831" spans="1:43"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row>
    <row r="832" spans="1:43"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row>
    <row r="833" spans="1:4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row>
    <row r="834" spans="1:43"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row>
    <row r="835" spans="1:43"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row>
    <row r="836" spans="1:43"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row>
    <row r="837" spans="1:43"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row>
    <row r="838" spans="1:43"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row>
    <row r="839" spans="1:43"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row>
    <row r="840" spans="1:43"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row>
    <row r="841" spans="1:43"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row>
    <row r="842" spans="1:43"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row>
    <row r="843" spans="1: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row>
    <row r="844" spans="1:43"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row>
    <row r="845" spans="1:43"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row>
    <row r="846" spans="1:43"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row>
    <row r="847" spans="1:43"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row>
    <row r="848" spans="1:43"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row>
    <row r="849" spans="1:43"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row>
    <row r="850" spans="1:43"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row>
    <row r="851" spans="1:43"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row>
    <row r="852" spans="1:43"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row>
    <row r="853" spans="1:4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row>
    <row r="854" spans="1:43"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row>
    <row r="855" spans="1:43"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row>
    <row r="856" spans="1:43"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row>
    <row r="857" spans="1:43"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row>
    <row r="858" spans="1:43"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row>
    <row r="859" spans="1:43"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row>
    <row r="860" spans="1:43"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row>
    <row r="861" spans="1:43"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row>
    <row r="862" spans="1:43"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row>
    <row r="863" spans="1:4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row>
    <row r="864" spans="1:43"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row>
    <row r="865" spans="1:43"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row>
    <row r="866" spans="1:43"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row>
    <row r="867" spans="1:43"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row>
    <row r="868" spans="1:43"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row>
    <row r="869" spans="1:43"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row>
    <row r="870" spans="1:43"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row>
    <row r="871" spans="1:43"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row>
    <row r="872" spans="1:43"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row>
    <row r="873" spans="1:4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row>
    <row r="874" spans="1:43"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row>
    <row r="875" spans="1:43"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row>
    <row r="876" spans="1:43"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row>
    <row r="877" spans="1:43"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row>
    <row r="878" spans="1:43"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row>
    <row r="879" spans="1:43"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row>
    <row r="880" spans="1:43"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row>
    <row r="881" spans="1:43"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row>
    <row r="882" spans="1:43"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row>
    <row r="883" spans="1:4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row>
    <row r="884" spans="1:43"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row>
    <row r="885" spans="1:43"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row>
    <row r="886" spans="1:43"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row>
    <row r="887" spans="1:43"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row>
    <row r="888" spans="1:43"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row>
    <row r="889" spans="1:43"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row>
    <row r="890" spans="1:43"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row>
    <row r="891" spans="1:43"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row>
    <row r="892" spans="1:43"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row>
    <row r="893" spans="1:4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row>
    <row r="894" spans="1:43"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row>
    <row r="895" spans="1:43"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row>
    <row r="896" spans="1:43"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row>
    <row r="897" spans="1:43"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row>
    <row r="898" spans="1:43"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row>
    <row r="899" spans="1:43"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row>
    <row r="900" spans="1:43"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row>
    <row r="901" spans="1:43"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row>
    <row r="902" spans="1:43"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row>
    <row r="903" spans="1:4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row>
    <row r="904" spans="1:43"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row>
    <row r="905" spans="1:43"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row>
    <row r="906" spans="1:43"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row>
    <row r="907" spans="1:43"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row>
    <row r="908" spans="1:43"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row>
    <row r="909" spans="1:43"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row>
    <row r="910" spans="1:43"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row>
    <row r="911" spans="1:43"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row>
    <row r="912" spans="1:43"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row>
    <row r="913" spans="1:4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row>
    <row r="914" spans="1:43"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row>
    <row r="915" spans="1:43"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row>
    <row r="916" spans="1:43"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row>
    <row r="917" spans="1:43"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row>
    <row r="918" spans="1:43"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row>
    <row r="919" spans="1:43"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row>
    <row r="920" spans="1:43"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row>
    <row r="921" spans="1:43"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row>
    <row r="922" spans="1:43"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row>
    <row r="923" spans="1:4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row>
    <row r="924" spans="1:43"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row>
    <row r="925" spans="1:43"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row>
    <row r="926" spans="1:43"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row>
    <row r="927" spans="1:43"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row>
    <row r="928" spans="1:43"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row>
    <row r="929" spans="1:43"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row>
    <row r="930" spans="1:43"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row>
    <row r="931" spans="1:43"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row>
    <row r="932" spans="1:43"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row>
    <row r="933" spans="1:4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row>
    <row r="934" spans="1:43"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row>
    <row r="935" spans="1:43"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row>
    <row r="936" spans="1:43"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row>
    <row r="937" spans="1:43"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row>
    <row r="938" spans="1:43"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row>
    <row r="939" spans="1:43"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row>
    <row r="940" spans="1:43"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row>
    <row r="941" spans="1:43"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row>
    <row r="942" spans="1:43"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row>
    <row r="943" spans="1: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row>
    <row r="944" spans="1:43"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row>
    <row r="945" spans="1:43"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row>
    <row r="946" spans="1:43"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row>
    <row r="947" spans="1:43"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row>
    <row r="948" spans="1:43"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row>
    <row r="949" spans="1:43"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row>
    <row r="950" spans="1:43"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row>
    <row r="951" spans="1:43"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row>
    <row r="952" spans="1:43"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row>
    <row r="953" spans="1:4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row>
    <row r="954" spans="1:43"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row>
    <row r="955" spans="1:43"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row>
    <row r="956" spans="1:43"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row>
    <row r="957" spans="1:43"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row>
    <row r="958" spans="1:43"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row>
    <row r="959" spans="1:43"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row>
    <row r="960" spans="1:43"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row>
    <row r="961" spans="1:43"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row>
    <row r="962" spans="1:43"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row>
    <row r="963" spans="1:4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row>
    <row r="964" spans="1:43"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row>
    <row r="965" spans="1:43"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row>
    <row r="966" spans="1:43"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row>
    <row r="967" spans="1:43"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row>
    <row r="968" spans="1:43"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row>
    <row r="969" spans="1:43"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row>
    <row r="970" spans="1:43"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row>
    <row r="971" spans="1:43"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row>
    <row r="972" spans="1:43"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row>
    <row r="973" spans="1:4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row>
    <row r="974" spans="1:43"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row>
    <row r="975" spans="1:43"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row>
    <row r="976" spans="1:43"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row>
    <row r="977" spans="1:43"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row>
    <row r="978" spans="1:43"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row>
    <row r="979" spans="1:43"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row>
    <row r="980" spans="1:43"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row>
    <row r="981" spans="1:43"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row>
    <row r="982" spans="1:43"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row>
    <row r="983" spans="1:4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row>
    <row r="984" spans="1:43"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row>
    <row r="985" spans="1:43"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row>
    <row r="986" spans="1:43"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row>
    <row r="987" spans="1:43"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row>
    <row r="988" spans="1:43"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row>
    <row r="989" spans="1:43"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row>
    <row r="990" spans="1:43"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row>
    <row r="991" spans="1:43"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row>
    <row r="992" spans="1:43"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row>
    <row r="993" spans="1:4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row>
    <row r="994" spans="1:43"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row>
    <row r="995" spans="1:43"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row>
    <row r="996" spans="1:43"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row>
    <row r="997" spans="1:43"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row>
    <row r="998" spans="1:43"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row>
    <row r="999" spans="1:43"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row>
  </sheetData>
  <sheetProtection sheet="1" objects="1" scenarios="1"/>
  <mergeCells count="115">
    <mergeCell ref="H44:I44"/>
    <mergeCell ref="H45:I45"/>
    <mergeCell ref="A43:C43"/>
    <mergeCell ref="D43:E43"/>
    <mergeCell ref="H43:I43"/>
    <mergeCell ref="A44:C44"/>
    <mergeCell ref="D44:E44"/>
    <mergeCell ref="A45:C45"/>
    <mergeCell ref="D45:E45"/>
    <mergeCell ref="G8:G9"/>
    <mergeCell ref="H8:H10"/>
    <mergeCell ref="I8:I10"/>
    <mergeCell ref="J8:J9"/>
    <mergeCell ref="K8:K9"/>
    <mergeCell ref="K19:K23"/>
    <mergeCell ref="K25:K29"/>
    <mergeCell ref="K31:K35"/>
    <mergeCell ref="K37:K41"/>
    <mergeCell ref="H20:I20"/>
    <mergeCell ref="H32:I32"/>
    <mergeCell ref="H33:I33"/>
    <mergeCell ref="H38:I38"/>
    <mergeCell ref="H39:I39"/>
    <mergeCell ref="K43:K47"/>
    <mergeCell ref="E1:K2"/>
    <mergeCell ref="A3:K3"/>
    <mergeCell ref="A4:D4"/>
    <mergeCell ref="E4:K4"/>
    <mergeCell ref="A8:D9"/>
    <mergeCell ref="E8:E9"/>
    <mergeCell ref="F8:F9"/>
    <mergeCell ref="A10:C10"/>
    <mergeCell ref="A11:K11"/>
    <mergeCell ref="A12:C12"/>
    <mergeCell ref="A13:C13"/>
    <mergeCell ref="A14:C14"/>
    <mergeCell ref="A15:C15"/>
    <mergeCell ref="A16:C16"/>
    <mergeCell ref="A17:K17"/>
    <mergeCell ref="A18:C18"/>
    <mergeCell ref="D18:E18"/>
    <mergeCell ref="H18:I18"/>
    <mergeCell ref="D19:E19"/>
    <mergeCell ref="H19:I19"/>
    <mergeCell ref="A19:C19"/>
    <mergeCell ref="A20:C20"/>
    <mergeCell ref="D20:E20"/>
    <mergeCell ref="A21:C21"/>
    <mergeCell ref="D21:E21"/>
    <mergeCell ref="H21:I21"/>
    <mergeCell ref="A46:C46"/>
    <mergeCell ref="D46:E46"/>
    <mergeCell ref="H46:I46"/>
    <mergeCell ref="A47:C47"/>
    <mergeCell ref="D47:E47"/>
    <mergeCell ref="H47:I47"/>
    <mergeCell ref="H23:I23"/>
    <mergeCell ref="H24:I24"/>
    <mergeCell ref="A22:C22"/>
    <mergeCell ref="D22:E22"/>
    <mergeCell ref="H22:I22"/>
    <mergeCell ref="A23:C23"/>
    <mergeCell ref="D23:E23"/>
    <mergeCell ref="A24:C24"/>
    <mergeCell ref="D24:E24"/>
    <mergeCell ref="H26:I26"/>
    <mergeCell ref="H27:I27"/>
    <mergeCell ref="A25:C25"/>
    <mergeCell ref="D25:E25"/>
    <mergeCell ref="H25:I25"/>
    <mergeCell ref="A26:C26"/>
    <mergeCell ref="D26:E26"/>
    <mergeCell ref="A27:C27"/>
    <mergeCell ref="D27:E27"/>
    <mergeCell ref="H29:I29"/>
    <mergeCell ref="H30:I30"/>
    <mergeCell ref="A28:C28"/>
    <mergeCell ref="D28:E28"/>
    <mergeCell ref="H28:I28"/>
    <mergeCell ref="A29:C29"/>
    <mergeCell ref="D29:E29"/>
    <mergeCell ref="A30:C30"/>
    <mergeCell ref="D30:E30"/>
    <mergeCell ref="A31:C31"/>
    <mergeCell ref="D31:E31"/>
    <mergeCell ref="H31:I31"/>
    <mergeCell ref="A32:C32"/>
    <mergeCell ref="D32:E32"/>
    <mergeCell ref="A33:C33"/>
    <mergeCell ref="D33:E33"/>
    <mergeCell ref="H35:I35"/>
    <mergeCell ref="H36:I36"/>
    <mergeCell ref="A34:C34"/>
    <mergeCell ref="D34:E34"/>
    <mergeCell ref="H34:I34"/>
    <mergeCell ref="A35:C35"/>
    <mergeCell ref="D35:E35"/>
    <mergeCell ref="A36:C36"/>
    <mergeCell ref="D36:E36"/>
    <mergeCell ref="A37:C37"/>
    <mergeCell ref="D37:E37"/>
    <mergeCell ref="H37:I37"/>
    <mergeCell ref="A38:C38"/>
    <mergeCell ref="D38:E38"/>
    <mergeCell ref="A39:C39"/>
    <mergeCell ref="D39:E39"/>
    <mergeCell ref="H41:I41"/>
    <mergeCell ref="H42:I42"/>
    <mergeCell ref="A40:C40"/>
    <mergeCell ref="D40:E40"/>
    <mergeCell ref="H40:I40"/>
    <mergeCell ref="A41:C41"/>
    <mergeCell ref="D41:E41"/>
    <mergeCell ref="A42:C42"/>
    <mergeCell ref="D42:E42"/>
  </mergeCells>
  <conditionalFormatting sqref="E4:K4">
    <cfRule type="notContainsBlanks" dxfId="0" priority="1">
      <formula>LEN(TRIM(E4))&gt;0</formula>
    </cfRule>
  </conditionalFormatting>
  <pageMargins left="0.66944444444444395" right="0.31527777777777799" top="0.3783783783783784" bottom="0.40748440748440751" header="0" footer="0"/>
  <pageSetup paperSize="5" fitToWidth="0" orientation="landscape"/>
  <headerFooter>
    <oddFooter>&amp;R CMU-PLC-37 13/11/18</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outlinePr summaryBelow="0" summaryRight="0"/>
  </sheetPr>
  <dimension ref="A1:AT1062"/>
  <sheetViews>
    <sheetView topLeftCell="A23" workbookViewId="0">
      <selection activeCell="F23" sqref="F23:F26"/>
    </sheetView>
  </sheetViews>
  <sheetFormatPr baseColWidth="10" defaultColWidth="12.625" defaultRowHeight="15" customHeight="1"/>
  <cols>
    <col min="1" max="1" width="3.25" customWidth="1"/>
    <col min="2" max="2" width="17.375" customWidth="1"/>
    <col min="3" max="3" width="15.375" customWidth="1"/>
    <col min="9" max="9" width="16.75" customWidth="1"/>
    <col min="13" max="13" width="18" customWidth="1"/>
    <col min="14" max="14" width="8.5" customWidth="1"/>
    <col min="15" max="15" width="8.75" customWidth="1"/>
    <col min="16" max="16" width="9" customWidth="1"/>
    <col min="17" max="17" width="8.125" customWidth="1"/>
    <col min="18" max="18" width="9" customWidth="1"/>
    <col min="19" max="19" width="8.25" customWidth="1"/>
    <col min="20" max="20" width="9.125" customWidth="1"/>
    <col min="21" max="37" width="8" customWidth="1"/>
  </cols>
  <sheetData>
    <row r="1" spans="1:46" ht="49.5" customHeight="1">
      <c r="A1" s="27"/>
      <c r="B1" s="2"/>
      <c r="C1" s="2"/>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row>
    <row r="2" spans="1:46" ht="14.25">
      <c r="A2" s="27"/>
      <c r="B2" s="2"/>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row>
    <row r="3" spans="1:46" ht="23.25">
      <c r="A3" s="27"/>
      <c r="B3" s="2"/>
      <c r="C3" s="27"/>
      <c r="D3" s="28" t="s">
        <v>170</v>
      </c>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row>
    <row r="4" spans="1:46" ht="31.5" customHeight="1">
      <c r="A4" s="27"/>
      <c r="B4" s="29" t="s">
        <v>171</v>
      </c>
      <c r="C4" s="282" t="str">
        <f>Minuta!B5</f>
        <v>Juan</v>
      </c>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4"/>
      <c r="AR4" s="2"/>
      <c r="AS4" s="2"/>
      <c r="AT4" s="2"/>
    </row>
    <row r="5" spans="1:46">
      <c r="A5" s="27"/>
      <c r="B5" s="30" t="s">
        <v>172</v>
      </c>
      <c r="C5" s="31"/>
      <c r="D5" s="32" t="s">
        <v>173</v>
      </c>
      <c r="E5" s="31">
        <f>Minuta!B8</f>
        <v>11</v>
      </c>
      <c r="F5" s="31"/>
      <c r="G5" s="31"/>
      <c r="H5" s="31"/>
      <c r="I5" s="32" t="s">
        <v>174</v>
      </c>
      <c r="J5" s="32"/>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2"/>
      <c r="AS5" s="2"/>
      <c r="AT5" s="2"/>
    </row>
    <row r="6" spans="1:46">
      <c r="A6" s="27"/>
      <c r="B6" s="30" t="s">
        <v>4</v>
      </c>
      <c r="C6" s="34" t="str">
        <f>Minuta!B6</f>
        <v>40055419-0</v>
      </c>
      <c r="D6" s="35" t="s">
        <v>5</v>
      </c>
      <c r="E6" s="283" t="str">
        <f>Minuta!B7</f>
        <v>Palena</v>
      </c>
      <c r="F6" s="273"/>
      <c r="G6" s="273"/>
      <c r="H6" s="274"/>
      <c r="I6" s="35" t="s">
        <v>261</v>
      </c>
      <c r="J6" s="121">
        <v>46327</v>
      </c>
      <c r="K6" s="33"/>
      <c r="L6" s="33"/>
      <c r="M6" s="33"/>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row>
    <row r="7" spans="1:46" ht="14.25">
      <c r="A7" s="27"/>
      <c r="B7" s="2"/>
      <c r="C7" s="2"/>
      <c r="D7" s="2"/>
      <c r="E7" s="2"/>
      <c r="F7" s="2"/>
      <c r="G7" s="2"/>
      <c r="H7" s="2"/>
      <c r="I7" s="2"/>
      <c r="J7" s="2"/>
      <c r="K7" s="2"/>
      <c r="L7" s="2"/>
      <c r="M7" s="2"/>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row>
    <row r="8" spans="1:46">
      <c r="A8" s="27"/>
      <c r="B8" s="269"/>
      <c r="C8" s="271" t="s">
        <v>175</v>
      </c>
      <c r="D8" s="272" t="s">
        <v>176</v>
      </c>
      <c r="E8" s="273"/>
      <c r="F8" s="273"/>
      <c r="G8" s="273"/>
      <c r="H8" s="274"/>
      <c r="I8" s="36"/>
      <c r="J8" s="36"/>
      <c r="K8" s="36"/>
      <c r="L8" s="36"/>
      <c r="M8" s="36"/>
      <c r="N8" s="275" t="s">
        <v>177</v>
      </c>
      <c r="O8" s="273"/>
      <c r="P8" s="273"/>
      <c r="Q8" s="273"/>
      <c r="R8" s="273"/>
      <c r="S8" s="273"/>
      <c r="T8" s="273"/>
      <c r="U8" s="273"/>
      <c r="V8" s="273"/>
      <c r="W8" s="273"/>
      <c r="X8" s="273"/>
      <c r="Y8" s="274"/>
      <c r="Z8" s="275" t="s">
        <v>178</v>
      </c>
      <c r="AA8" s="273"/>
      <c r="AB8" s="273"/>
      <c r="AC8" s="273"/>
      <c r="AD8" s="273"/>
      <c r="AE8" s="273"/>
      <c r="AF8" s="273"/>
      <c r="AG8" s="273"/>
      <c r="AH8" s="273"/>
      <c r="AI8" s="273"/>
      <c r="AJ8" s="273"/>
      <c r="AK8" s="274"/>
      <c r="AL8" s="271" t="s">
        <v>179</v>
      </c>
      <c r="AM8" s="271" t="s">
        <v>180</v>
      </c>
      <c r="AN8" s="271" t="s">
        <v>181</v>
      </c>
      <c r="AO8" s="271" t="s">
        <v>182</v>
      </c>
      <c r="AP8" s="271" t="s">
        <v>183</v>
      </c>
      <c r="AQ8" s="271" t="s">
        <v>184</v>
      </c>
      <c r="AR8" s="2"/>
      <c r="AS8" s="2"/>
      <c r="AT8" s="2"/>
    </row>
    <row r="9" spans="1:46" ht="60">
      <c r="A9" s="27"/>
      <c r="B9" s="270"/>
      <c r="C9" s="270"/>
      <c r="D9" s="37" t="s">
        <v>185</v>
      </c>
      <c r="E9" s="37" t="s">
        <v>186</v>
      </c>
      <c r="F9" s="37" t="s">
        <v>21</v>
      </c>
      <c r="G9" s="38" t="s">
        <v>187</v>
      </c>
      <c r="H9" s="39" t="s">
        <v>188</v>
      </c>
      <c r="I9" s="37" t="s">
        <v>189</v>
      </c>
      <c r="J9" s="39" t="s">
        <v>190</v>
      </c>
      <c r="K9" s="39" t="s">
        <v>38</v>
      </c>
      <c r="L9" s="39" t="s">
        <v>191</v>
      </c>
      <c r="M9" s="39" t="s">
        <v>192</v>
      </c>
      <c r="N9" s="122">
        <f>J6</f>
        <v>46327</v>
      </c>
      <c r="O9" s="123">
        <f>N9+30</f>
        <v>46357</v>
      </c>
      <c r="P9" s="123">
        <f t="shared" ref="P9:AK9" si="0">O9+30</f>
        <v>46387</v>
      </c>
      <c r="Q9" s="123">
        <f t="shared" si="0"/>
        <v>46417</v>
      </c>
      <c r="R9" s="123">
        <f t="shared" si="0"/>
        <v>46447</v>
      </c>
      <c r="S9" s="123">
        <f t="shared" si="0"/>
        <v>46477</v>
      </c>
      <c r="T9" s="123">
        <f t="shared" si="0"/>
        <v>46507</v>
      </c>
      <c r="U9" s="123">
        <f t="shared" si="0"/>
        <v>46537</v>
      </c>
      <c r="V9" s="123">
        <f t="shared" si="0"/>
        <v>46567</v>
      </c>
      <c r="W9" s="123">
        <f t="shared" si="0"/>
        <v>46597</v>
      </c>
      <c r="X9" s="123">
        <f t="shared" si="0"/>
        <v>46627</v>
      </c>
      <c r="Y9" s="123">
        <f t="shared" si="0"/>
        <v>46657</v>
      </c>
      <c r="Z9" s="123">
        <f t="shared" si="0"/>
        <v>46687</v>
      </c>
      <c r="AA9" s="123">
        <f t="shared" si="0"/>
        <v>46717</v>
      </c>
      <c r="AB9" s="123">
        <f t="shared" si="0"/>
        <v>46747</v>
      </c>
      <c r="AC9" s="123">
        <f t="shared" si="0"/>
        <v>46777</v>
      </c>
      <c r="AD9" s="123">
        <f t="shared" si="0"/>
        <v>46807</v>
      </c>
      <c r="AE9" s="123">
        <f t="shared" si="0"/>
        <v>46837</v>
      </c>
      <c r="AF9" s="123">
        <f t="shared" si="0"/>
        <v>46867</v>
      </c>
      <c r="AG9" s="123">
        <f t="shared" si="0"/>
        <v>46897</v>
      </c>
      <c r="AH9" s="123">
        <f t="shared" si="0"/>
        <v>46927</v>
      </c>
      <c r="AI9" s="123">
        <f t="shared" si="0"/>
        <v>46957</v>
      </c>
      <c r="AJ9" s="123">
        <f t="shared" si="0"/>
        <v>46987</v>
      </c>
      <c r="AK9" s="123">
        <f t="shared" si="0"/>
        <v>47017</v>
      </c>
      <c r="AL9" s="284"/>
      <c r="AM9" s="270"/>
      <c r="AN9" s="284"/>
      <c r="AO9" s="284"/>
      <c r="AP9" s="284"/>
      <c r="AQ9" s="284"/>
      <c r="AR9" s="2"/>
      <c r="AS9" s="2"/>
      <c r="AT9" s="2"/>
    </row>
    <row r="10" spans="1:46" ht="43.5" thickBot="1">
      <c r="A10" s="27"/>
      <c r="B10" s="40" t="s">
        <v>11</v>
      </c>
      <c r="C10" s="41" t="str">
        <f>'MARCO LÓGICO'!D12</f>
        <v>Nombrar el Componente 1</v>
      </c>
      <c r="D10" s="42"/>
      <c r="E10" s="43"/>
      <c r="F10" s="43">
        <f>SUM(F11:F30)</f>
        <v>3725</v>
      </c>
      <c r="G10" s="43"/>
      <c r="H10" s="43">
        <f>SUM(H11:H22)</f>
        <v>0</v>
      </c>
      <c r="I10" s="43"/>
      <c r="J10" s="44"/>
      <c r="K10" s="44"/>
      <c r="L10" s="44"/>
      <c r="M10" s="44"/>
      <c r="N10" s="45"/>
      <c r="O10" s="46"/>
      <c r="P10" s="46"/>
      <c r="Q10" s="46"/>
      <c r="R10" s="46"/>
      <c r="S10" s="46"/>
      <c r="T10" s="46"/>
      <c r="U10" s="46"/>
      <c r="V10" s="46"/>
      <c r="W10" s="46"/>
      <c r="X10" s="46"/>
      <c r="Y10" s="47"/>
      <c r="Z10" s="47"/>
      <c r="AA10" s="47"/>
      <c r="AB10" s="47"/>
      <c r="AC10" s="47"/>
      <c r="AD10" s="47"/>
      <c r="AE10" s="47"/>
      <c r="AF10" s="47"/>
      <c r="AG10" s="47"/>
      <c r="AH10" s="47"/>
      <c r="AI10" s="47"/>
      <c r="AJ10" s="47"/>
      <c r="AK10" s="47"/>
      <c r="AL10" s="48" t="s">
        <v>193</v>
      </c>
      <c r="AM10" s="48" t="s">
        <v>194</v>
      </c>
      <c r="AN10" s="41"/>
      <c r="AO10" s="41"/>
      <c r="AP10" s="41"/>
      <c r="AQ10" s="49"/>
      <c r="AR10" s="2"/>
      <c r="AS10" s="2"/>
      <c r="AT10" s="2"/>
    </row>
    <row r="11" spans="1:46" ht="28.5">
      <c r="A11" s="27"/>
      <c r="B11" s="131" t="str">
        <f>'MARCO LÓGICO'!$D$19</f>
        <v xml:space="preserve"> Nombrar la Actividad 1.1.</v>
      </c>
      <c r="C11" s="168"/>
      <c r="D11" s="169">
        <v>5</v>
      </c>
      <c r="E11" s="169">
        <v>5</v>
      </c>
      <c r="F11" s="169">
        <f>D11*E11</f>
        <v>25</v>
      </c>
      <c r="G11" s="170"/>
      <c r="H11" s="171"/>
      <c r="I11" s="171" t="s">
        <v>19</v>
      </c>
      <c r="J11" s="171"/>
      <c r="K11" s="171"/>
      <c r="L11" s="171" t="s">
        <v>195</v>
      </c>
      <c r="M11" s="171"/>
      <c r="N11" s="171"/>
      <c r="O11" s="171"/>
      <c r="P11" s="171"/>
      <c r="Q11" s="171"/>
      <c r="R11" s="171"/>
      <c r="S11" s="171"/>
      <c r="T11" s="171"/>
      <c r="U11" s="172"/>
      <c r="V11" s="172"/>
      <c r="W11" s="172"/>
      <c r="X11" s="172"/>
      <c r="Y11" s="173"/>
      <c r="Z11" s="173"/>
      <c r="AA11" s="173"/>
      <c r="AB11" s="173"/>
      <c r="AC11" s="174"/>
      <c r="AD11" s="174"/>
      <c r="AE11" s="173"/>
      <c r="AF11" s="173"/>
      <c r="AG11" s="173"/>
      <c r="AH11" s="173"/>
      <c r="AI11" s="173"/>
      <c r="AJ11" s="173"/>
      <c r="AK11" s="173"/>
      <c r="AL11" s="171"/>
      <c r="AM11" s="171"/>
      <c r="AN11" s="175" t="s">
        <v>196</v>
      </c>
      <c r="AO11" s="171"/>
      <c r="AP11" s="171"/>
      <c r="AQ11" s="279" t="s">
        <v>197</v>
      </c>
      <c r="AR11" s="2"/>
      <c r="AS11" s="2"/>
      <c r="AT11" s="2"/>
    </row>
    <row r="12" spans="1:46" ht="28.5">
      <c r="A12" s="27"/>
      <c r="B12" s="132" t="str">
        <f>'MARCO LÓGICO'!$D$19</f>
        <v xml:space="preserve"> Nombrar la Actividad 1.1.</v>
      </c>
      <c r="C12" s="176"/>
      <c r="D12" s="169">
        <v>20</v>
      </c>
      <c r="E12" s="169">
        <v>1</v>
      </c>
      <c r="F12" s="169">
        <f t="shared" ref="F12:F14" si="1">D12*E12</f>
        <v>20</v>
      </c>
      <c r="G12" s="177"/>
      <c r="H12" s="178"/>
      <c r="I12" s="178" t="s">
        <v>18</v>
      </c>
      <c r="J12" s="178"/>
      <c r="K12" s="178"/>
      <c r="L12" s="178" t="s">
        <v>195</v>
      </c>
      <c r="M12" s="178"/>
      <c r="N12" s="178"/>
      <c r="O12" s="178"/>
      <c r="P12" s="178"/>
      <c r="Q12" s="178"/>
      <c r="R12" s="178"/>
      <c r="S12" s="178"/>
      <c r="T12" s="178"/>
      <c r="U12" s="157"/>
      <c r="V12" s="157"/>
      <c r="W12" s="157"/>
      <c r="X12" s="157"/>
      <c r="Y12" s="179"/>
      <c r="Z12" s="179"/>
      <c r="AA12" s="179"/>
      <c r="AB12" s="179"/>
      <c r="AC12" s="180"/>
      <c r="AD12" s="180"/>
      <c r="AE12" s="179"/>
      <c r="AF12" s="179"/>
      <c r="AG12" s="179"/>
      <c r="AH12" s="179"/>
      <c r="AI12" s="179"/>
      <c r="AJ12" s="179"/>
      <c r="AK12" s="179"/>
      <c r="AL12" s="178"/>
      <c r="AM12" s="178"/>
      <c r="AN12" s="178"/>
      <c r="AO12" s="178"/>
      <c r="AP12" s="178"/>
      <c r="AQ12" s="280"/>
      <c r="AR12" s="2"/>
      <c r="AS12" s="2"/>
      <c r="AT12" s="2"/>
    </row>
    <row r="13" spans="1:46" ht="14.25">
      <c r="A13" s="27"/>
      <c r="B13" s="151" t="str">
        <f>'MARCO LÓGICO'!$D$19</f>
        <v xml:space="preserve"> Nombrar la Actividad 1.1.</v>
      </c>
      <c r="C13" s="181"/>
      <c r="D13" s="169">
        <v>20</v>
      </c>
      <c r="E13" s="169">
        <v>2</v>
      </c>
      <c r="F13" s="169">
        <f t="shared" si="1"/>
        <v>40</v>
      </c>
      <c r="G13" s="177"/>
      <c r="H13" s="178"/>
      <c r="I13" s="182" t="s">
        <v>20</v>
      </c>
      <c r="J13" s="178"/>
      <c r="K13" s="178"/>
      <c r="L13" s="178" t="s">
        <v>198</v>
      </c>
      <c r="M13" s="178"/>
      <c r="N13" s="178"/>
      <c r="O13" s="178"/>
      <c r="P13" s="178"/>
      <c r="Q13" s="178"/>
      <c r="R13" s="178"/>
      <c r="S13" s="178"/>
      <c r="T13" s="178"/>
      <c r="U13" s="157"/>
      <c r="V13" s="157"/>
      <c r="W13" s="157"/>
      <c r="X13" s="157"/>
      <c r="Y13" s="179"/>
      <c r="Z13" s="179"/>
      <c r="AA13" s="179"/>
      <c r="AB13" s="179"/>
      <c r="AC13" s="180"/>
      <c r="AD13" s="180"/>
      <c r="AE13" s="179"/>
      <c r="AF13" s="179"/>
      <c r="AG13" s="179"/>
      <c r="AH13" s="179"/>
      <c r="AI13" s="179"/>
      <c r="AJ13" s="179"/>
      <c r="AK13" s="179"/>
      <c r="AL13" s="178"/>
      <c r="AM13" s="178"/>
      <c r="AN13" s="178"/>
      <c r="AO13" s="178"/>
      <c r="AP13" s="178"/>
      <c r="AQ13" s="280"/>
      <c r="AR13" s="2"/>
      <c r="AS13" s="2"/>
      <c r="AT13" s="2"/>
    </row>
    <row r="14" spans="1:46" thickBot="1">
      <c r="A14" s="27"/>
      <c r="B14" s="133" t="str">
        <f>'MARCO LÓGICO'!$D$19</f>
        <v xml:space="preserve"> Nombrar la Actividad 1.1.</v>
      </c>
      <c r="C14" s="183"/>
      <c r="D14" s="169">
        <v>2</v>
      </c>
      <c r="E14" s="169">
        <v>20</v>
      </c>
      <c r="F14" s="169">
        <f t="shared" si="1"/>
        <v>40</v>
      </c>
      <c r="G14" s="184"/>
      <c r="H14" s="185"/>
      <c r="I14" s="178" t="s">
        <v>18</v>
      </c>
      <c r="J14" s="185"/>
      <c r="K14" s="185"/>
      <c r="L14" s="185" t="s">
        <v>198</v>
      </c>
      <c r="M14" s="185"/>
      <c r="N14" s="185"/>
      <c r="O14" s="185"/>
      <c r="P14" s="185"/>
      <c r="Q14" s="185"/>
      <c r="R14" s="185"/>
      <c r="S14" s="185"/>
      <c r="T14" s="185"/>
      <c r="U14" s="186"/>
      <c r="V14" s="186"/>
      <c r="W14" s="186"/>
      <c r="X14" s="186"/>
      <c r="Y14" s="187"/>
      <c r="Z14" s="187"/>
      <c r="AA14" s="187"/>
      <c r="AB14" s="187"/>
      <c r="AC14" s="187"/>
      <c r="AD14" s="187"/>
      <c r="AE14" s="187"/>
      <c r="AF14" s="187"/>
      <c r="AG14" s="187"/>
      <c r="AH14" s="187"/>
      <c r="AI14" s="187"/>
      <c r="AJ14" s="187"/>
      <c r="AK14" s="187"/>
      <c r="AL14" s="185"/>
      <c r="AM14" s="185"/>
      <c r="AN14" s="185"/>
      <c r="AO14" s="185"/>
      <c r="AP14" s="185"/>
      <c r="AQ14" s="281"/>
      <c r="AR14" s="2"/>
      <c r="AS14" s="2"/>
      <c r="AT14" s="2"/>
    </row>
    <row r="15" spans="1:46" ht="28.5">
      <c r="A15" s="27"/>
      <c r="B15" s="50" t="str">
        <f>'MARCO LÓGICO'!$D$20</f>
        <v xml:space="preserve">Nombrar la Actividad 1.2.       </v>
      </c>
      <c r="C15" s="188"/>
      <c r="D15" s="171">
        <v>100</v>
      </c>
      <c r="E15" s="171">
        <v>3</v>
      </c>
      <c r="F15" s="171">
        <f>D15*E15</f>
        <v>300</v>
      </c>
      <c r="G15" s="171"/>
      <c r="H15" s="171"/>
      <c r="I15" s="178" t="s">
        <v>18</v>
      </c>
      <c r="J15" s="171"/>
      <c r="K15" s="171"/>
      <c r="L15" s="171" t="s">
        <v>198</v>
      </c>
      <c r="M15" s="171"/>
      <c r="N15" s="171"/>
      <c r="O15" s="171"/>
      <c r="P15" s="171"/>
      <c r="Q15" s="171"/>
      <c r="R15" s="171"/>
      <c r="S15" s="171"/>
      <c r="T15" s="171"/>
      <c r="U15" s="172"/>
      <c r="V15" s="172"/>
      <c r="W15" s="172"/>
      <c r="X15" s="172"/>
      <c r="Y15" s="173"/>
      <c r="Z15" s="173"/>
      <c r="AA15" s="173"/>
      <c r="AB15" s="173"/>
      <c r="AC15" s="173"/>
      <c r="AD15" s="173"/>
      <c r="AE15" s="173"/>
      <c r="AF15" s="173"/>
      <c r="AG15" s="173"/>
      <c r="AH15" s="173"/>
      <c r="AI15" s="173"/>
      <c r="AJ15" s="173"/>
      <c r="AK15" s="173"/>
      <c r="AL15" s="171"/>
      <c r="AM15" s="171"/>
      <c r="AN15" s="171"/>
      <c r="AO15" s="171"/>
      <c r="AP15" s="171"/>
      <c r="AQ15" s="189"/>
      <c r="AR15" s="2"/>
      <c r="AS15" s="2"/>
      <c r="AT15" s="2"/>
    </row>
    <row r="16" spans="1:46" ht="28.5">
      <c r="A16" s="27"/>
      <c r="B16" s="50" t="str">
        <f>'MARCO LÓGICO'!$D$20</f>
        <v xml:space="preserve">Nombrar la Actividad 1.2.       </v>
      </c>
      <c r="C16" s="188"/>
      <c r="D16" s="178">
        <v>100</v>
      </c>
      <c r="E16" s="178">
        <v>2</v>
      </c>
      <c r="F16" s="178">
        <f t="shared" ref="F16:F18" si="2">D16*E16</f>
        <v>200</v>
      </c>
      <c r="G16" s="178"/>
      <c r="H16" s="178"/>
      <c r="I16" s="178" t="s">
        <v>18</v>
      </c>
      <c r="J16" s="178"/>
      <c r="K16" s="178"/>
      <c r="L16" s="178" t="s">
        <v>198</v>
      </c>
      <c r="M16" s="178"/>
      <c r="N16" s="178"/>
      <c r="O16" s="178"/>
      <c r="P16" s="178"/>
      <c r="Q16" s="178"/>
      <c r="R16" s="178"/>
      <c r="S16" s="178"/>
      <c r="T16" s="178"/>
      <c r="U16" s="157"/>
      <c r="V16" s="157"/>
      <c r="W16" s="157"/>
      <c r="X16" s="157"/>
      <c r="Y16" s="179"/>
      <c r="Z16" s="179"/>
      <c r="AA16" s="179"/>
      <c r="AB16" s="179"/>
      <c r="AC16" s="179"/>
      <c r="AD16" s="179"/>
      <c r="AE16" s="179"/>
      <c r="AF16" s="179"/>
      <c r="AG16" s="179"/>
      <c r="AH16" s="179"/>
      <c r="AI16" s="179"/>
      <c r="AJ16" s="179"/>
      <c r="AK16" s="179"/>
      <c r="AL16" s="178"/>
      <c r="AM16" s="178"/>
      <c r="AN16" s="178"/>
      <c r="AO16" s="178"/>
      <c r="AP16" s="178"/>
      <c r="AQ16" s="190"/>
      <c r="AR16" s="2"/>
      <c r="AS16" s="2"/>
      <c r="AT16" s="2"/>
    </row>
    <row r="17" spans="1:46" ht="28.5">
      <c r="A17" s="27"/>
      <c r="B17" s="50" t="str">
        <f>'MARCO LÓGICO'!$D$20</f>
        <v xml:space="preserve">Nombrar la Actividad 1.2.       </v>
      </c>
      <c r="C17" s="188"/>
      <c r="D17" s="178">
        <v>100</v>
      </c>
      <c r="E17" s="178">
        <v>2</v>
      </c>
      <c r="F17" s="178">
        <f t="shared" si="2"/>
        <v>200</v>
      </c>
      <c r="G17" s="178"/>
      <c r="H17" s="178"/>
      <c r="I17" s="178" t="s">
        <v>18</v>
      </c>
      <c r="J17" s="178"/>
      <c r="K17" s="178"/>
      <c r="L17" s="178" t="s">
        <v>198</v>
      </c>
      <c r="M17" s="178"/>
      <c r="N17" s="178"/>
      <c r="O17" s="178"/>
      <c r="P17" s="178"/>
      <c r="Q17" s="178"/>
      <c r="R17" s="178"/>
      <c r="S17" s="178"/>
      <c r="T17" s="178"/>
      <c r="U17" s="157"/>
      <c r="V17" s="157"/>
      <c r="W17" s="157"/>
      <c r="X17" s="157"/>
      <c r="Y17" s="179"/>
      <c r="Z17" s="179"/>
      <c r="AA17" s="179"/>
      <c r="AB17" s="179"/>
      <c r="AC17" s="179"/>
      <c r="AD17" s="179"/>
      <c r="AE17" s="179"/>
      <c r="AF17" s="179"/>
      <c r="AG17" s="179"/>
      <c r="AH17" s="179"/>
      <c r="AI17" s="179"/>
      <c r="AJ17" s="179"/>
      <c r="AK17" s="179"/>
      <c r="AL17" s="178"/>
      <c r="AM17" s="178"/>
      <c r="AN17" s="178"/>
      <c r="AO17" s="178"/>
      <c r="AP17" s="178"/>
      <c r="AQ17" s="190"/>
      <c r="AR17" s="2"/>
      <c r="AS17" s="2"/>
      <c r="AT17" s="2"/>
    </row>
    <row r="18" spans="1:46" ht="29.25" thickBot="1">
      <c r="A18" s="27"/>
      <c r="B18" s="203" t="str">
        <f>'MARCO LÓGICO'!$D$20</f>
        <v xml:space="preserve">Nombrar la Actividad 1.2.       </v>
      </c>
      <c r="C18" s="191"/>
      <c r="D18" s="185">
        <v>100</v>
      </c>
      <c r="E18" s="185">
        <v>2</v>
      </c>
      <c r="F18" s="185">
        <f t="shared" si="2"/>
        <v>200</v>
      </c>
      <c r="G18" s="185"/>
      <c r="H18" s="185"/>
      <c r="I18" s="178" t="s">
        <v>18</v>
      </c>
      <c r="J18" s="185"/>
      <c r="K18" s="185"/>
      <c r="L18" s="185" t="s">
        <v>198</v>
      </c>
      <c r="M18" s="185"/>
      <c r="N18" s="185"/>
      <c r="O18" s="185"/>
      <c r="P18" s="185"/>
      <c r="Q18" s="185"/>
      <c r="R18" s="185"/>
      <c r="S18" s="185"/>
      <c r="T18" s="185"/>
      <c r="U18" s="186"/>
      <c r="V18" s="186"/>
      <c r="W18" s="186"/>
      <c r="X18" s="186"/>
      <c r="Y18" s="187"/>
      <c r="Z18" s="187"/>
      <c r="AA18" s="187"/>
      <c r="AB18" s="187"/>
      <c r="AC18" s="187"/>
      <c r="AD18" s="187"/>
      <c r="AE18" s="187"/>
      <c r="AF18" s="187"/>
      <c r="AG18" s="187"/>
      <c r="AH18" s="187"/>
      <c r="AI18" s="187"/>
      <c r="AJ18" s="187"/>
      <c r="AK18" s="187"/>
      <c r="AL18" s="185"/>
      <c r="AM18" s="185"/>
      <c r="AN18" s="185"/>
      <c r="AO18" s="185"/>
      <c r="AP18" s="185"/>
      <c r="AQ18" s="192"/>
      <c r="AR18" s="2"/>
      <c r="AS18" s="2"/>
      <c r="AT18" s="2"/>
    </row>
    <row r="19" spans="1:46" ht="28.5">
      <c r="A19" s="27"/>
      <c r="B19" s="131" t="str">
        <f>'MARCO LÓGICO'!$D$21</f>
        <v>Nombrar la Actividad 1.3.</v>
      </c>
      <c r="C19" s="193"/>
      <c r="D19" s="193">
        <v>100</v>
      </c>
      <c r="E19" s="193">
        <v>3</v>
      </c>
      <c r="F19" s="193">
        <f>D19*E19</f>
        <v>300</v>
      </c>
      <c r="G19" s="194"/>
      <c r="H19" s="171"/>
      <c r="I19" s="178" t="s">
        <v>18</v>
      </c>
      <c r="J19" s="171"/>
      <c r="K19" s="171"/>
      <c r="L19" s="171" t="s">
        <v>198</v>
      </c>
      <c r="M19" s="171"/>
      <c r="N19" s="171"/>
      <c r="O19" s="171"/>
      <c r="P19" s="171"/>
      <c r="Q19" s="171"/>
      <c r="R19" s="171"/>
      <c r="S19" s="171"/>
      <c r="T19" s="171"/>
      <c r="U19" s="172"/>
      <c r="V19" s="172"/>
      <c r="W19" s="172"/>
      <c r="X19" s="172"/>
      <c r="Y19" s="173"/>
      <c r="Z19" s="173"/>
      <c r="AA19" s="173"/>
      <c r="AB19" s="173"/>
      <c r="AC19" s="173"/>
      <c r="AD19" s="173"/>
      <c r="AE19" s="173"/>
      <c r="AF19" s="173"/>
      <c r="AG19" s="173"/>
      <c r="AH19" s="173"/>
      <c r="AI19" s="173"/>
      <c r="AJ19" s="173"/>
      <c r="AK19" s="173"/>
      <c r="AL19" s="171"/>
      <c r="AM19" s="171"/>
      <c r="AN19" s="171"/>
      <c r="AO19" s="171"/>
      <c r="AP19" s="171"/>
      <c r="AQ19" s="189"/>
      <c r="AR19" s="2"/>
      <c r="AS19" s="2"/>
      <c r="AT19" s="2"/>
    </row>
    <row r="20" spans="1:46" ht="14.25">
      <c r="A20" s="27"/>
      <c r="B20" s="152" t="str">
        <f>'MARCO LÓGICO'!$D$21</f>
        <v>Nombrar la Actividad 1.3.</v>
      </c>
      <c r="C20" s="191"/>
      <c r="D20" s="178">
        <v>100</v>
      </c>
      <c r="E20" s="178">
        <v>2</v>
      </c>
      <c r="F20" s="178">
        <f t="shared" ref="F20:F30" si="3">D20*E20</f>
        <v>200</v>
      </c>
      <c r="G20" s="178"/>
      <c r="H20" s="178"/>
      <c r="I20" s="178" t="s">
        <v>18</v>
      </c>
      <c r="J20" s="178"/>
      <c r="K20" s="178"/>
      <c r="L20" s="178" t="s">
        <v>198</v>
      </c>
      <c r="M20" s="178"/>
      <c r="N20" s="178"/>
      <c r="O20" s="178"/>
      <c r="P20" s="178"/>
      <c r="Q20" s="178"/>
      <c r="R20" s="178"/>
      <c r="S20" s="178"/>
      <c r="T20" s="178"/>
      <c r="U20" s="157"/>
      <c r="V20" s="157"/>
      <c r="W20" s="157"/>
      <c r="X20" s="157"/>
      <c r="Y20" s="179"/>
      <c r="Z20" s="179"/>
      <c r="AA20" s="179"/>
      <c r="AB20" s="179"/>
      <c r="AC20" s="179"/>
      <c r="AD20" s="179"/>
      <c r="AE20" s="179"/>
      <c r="AF20" s="179"/>
      <c r="AG20" s="179"/>
      <c r="AH20" s="179"/>
      <c r="AI20" s="179"/>
      <c r="AJ20" s="179"/>
      <c r="AK20" s="179"/>
      <c r="AL20" s="178"/>
      <c r="AM20" s="178"/>
      <c r="AN20" s="178"/>
      <c r="AO20" s="178"/>
      <c r="AP20" s="178"/>
      <c r="AQ20" s="190"/>
      <c r="AR20" s="2"/>
      <c r="AS20" s="2"/>
      <c r="AT20" s="2"/>
    </row>
    <row r="21" spans="1:46" ht="14.25">
      <c r="A21" s="27"/>
      <c r="B21" s="152" t="str">
        <f>'MARCO LÓGICO'!$D$21</f>
        <v>Nombrar la Actividad 1.3.</v>
      </c>
      <c r="C21" s="191"/>
      <c r="D21" s="178">
        <v>100</v>
      </c>
      <c r="E21" s="178">
        <v>2</v>
      </c>
      <c r="F21" s="178">
        <f t="shared" si="3"/>
        <v>200</v>
      </c>
      <c r="G21" s="178"/>
      <c r="H21" s="178"/>
      <c r="I21" s="178" t="s">
        <v>19</v>
      </c>
      <c r="J21" s="178"/>
      <c r="K21" s="178"/>
      <c r="L21" s="178" t="s">
        <v>198</v>
      </c>
      <c r="M21" s="178"/>
      <c r="N21" s="178"/>
      <c r="O21" s="178"/>
      <c r="P21" s="178"/>
      <c r="Q21" s="178"/>
      <c r="R21" s="178"/>
      <c r="S21" s="178"/>
      <c r="T21" s="178"/>
      <c r="U21" s="157"/>
      <c r="V21" s="157"/>
      <c r="W21" s="157"/>
      <c r="X21" s="157"/>
      <c r="Y21" s="179"/>
      <c r="Z21" s="179"/>
      <c r="AA21" s="179"/>
      <c r="AB21" s="179"/>
      <c r="AC21" s="179"/>
      <c r="AD21" s="179"/>
      <c r="AE21" s="179"/>
      <c r="AF21" s="179"/>
      <c r="AG21" s="179"/>
      <c r="AH21" s="179"/>
      <c r="AI21" s="179"/>
      <c r="AJ21" s="179"/>
      <c r="AK21" s="179"/>
      <c r="AL21" s="178"/>
      <c r="AM21" s="178"/>
      <c r="AN21" s="178"/>
      <c r="AO21" s="178"/>
      <c r="AP21" s="178"/>
      <c r="AQ21" s="190"/>
      <c r="AR21" s="2"/>
      <c r="AS21" s="2"/>
      <c r="AT21" s="2"/>
    </row>
    <row r="22" spans="1:46" thickBot="1">
      <c r="A22" s="27"/>
      <c r="B22" s="153" t="str">
        <f>'MARCO LÓGICO'!$D$21</f>
        <v>Nombrar la Actividad 1.3.</v>
      </c>
      <c r="C22" s="195"/>
      <c r="D22" s="185">
        <v>100</v>
      </c>
      <c r="E22" s="185">
        <v>2</v>
      </c>
      <c r="F22" s="185">
        <f t="shared" si="3"/>
        <v>200</v>
      </c>
      <c r="G22" s="196"/>
      <c r="H22" s="185"/>
      <c r="I22" s="178" t="s">
        <v>18</v>
      </c>
      <c r="J22" s="185"/>
      <c r="K22" s="185"/>
      <c r="L22" s="185" t="s">
        <v>198</v>
      </c>
      <c r="M22" s="185"/>
      <c r="N22" s="185"/>
      <c r="O22" s="185"/>
      <c r="P22" s="185"/>
      <c r="Q22" s="185"/>
      <c r="R22" s="185"/>
      <c r="S22" s="185"/>
      <c r="T22" s="185"/>
      <c r="U22" s="186"/>
      <c r="V22" s="186"/>
      <c r="W22" s="186"/>
      <c r="X22" s="186"/>
      <c r="Y22" s="187"/>
      <c r="Z22" s="187"/>
      <c r="AA22" s="187"/>
      <c r="AB22" s="187"/>
      <c r="AC22" s="187"/>
      <c r="AD22" s="187"/>
      <c r="AE22" s="187"/>
      <c r="AF22" s="187"/>
      <c r="AG22" s="187"/>
      <c r="AH22" s="187"/>
      <c r="AI22" s="187"/>
      <c r="AJ22" s="187"/>
      <c r="AK22" s="187"/>
      <c r="AL22" s="185"/>
      <c r="AM22" s="185"/>
      <c r="AN22" s="185"/>
      <c r="AO22" s="185"/>
      <c r="AP22" s="185"/>
      <c r="AQ22" s="192"/>
      <c r="AR22" s="2"/>
      <c r="AS22" s="2"/>
      <c r="AT22" s="2"/>
    </row>
    <row r="23" spans="1:46" ht="28.5">
      <c r="A23" s="52"/>
      <c r="B23" s="50" t="str">
        <f>'MARCO LÓGICO'!$D$22</f>
        <v>Nombrar la Actividad 1.4.</v>
      </c>
      <c r="C23" s="193"/>
      <c r="D23" s="193">
        <v>100</v>
      </c>
      <c r="E23" s="193">
        <v>3</v>
      </c>
      <c r="F23" s="193">
        <f>D23*E23</f>
        <v>300</v>
      </c>
      <c r="G23" s="171"/>
      <c r="H23" s="171"/>
      <c r="I23" s="178" t="s">
        <v>18</v>
      </c>
      <c r="J23" s="171"/>
      <c r="K23" s="171"/>
      <c r="L23" s="171" t="s">
        <v>198</v>
      </c>
      <c r="M23" s="171"/>
      <c r="N23" s="171"/>
      <c r="O23" s="171"/>
      <c r="P23" s="171"/>
      <c r="Q23" s="171"/>
      <c r="R23" s="171"/>
      <c r="S23" s="171"/>
      <c r="T23" s="171"/>
      <c r="U23" s="172"/>
      <c r="V23" s="172"/>
      <c r="W23" s="172"/>
      <c r="X23" s="172"/>
      <c r="Y23" s="173"/>
      <c r="Z23" s="173"/>
      <c r="AA23" s="173"/>
      <c r="AB23" s="173"/>
      <c r="AC23" s="173"/>
      <c r="AD23" s="173"/>
      <c r="AE23" s="173"/>
      <c r="AF23" s="173"/>
      <c r="AG23" s="173"/>
      <c r="AH23" s="173"/>
      <c r="AI23" s="173"/>
      <c r="AJ23" s="173"/>
      <c r="AK23" s="173"/>
      <c r="AL23" s="171"/>
      <c r="AM23" s="171"/>
      <c r="AN23" s="171"/>
      <c r="AO23" s="171"/>
      <c r="AP23" s="171"/>
      <c r="AQ23" s="189"/>
      <c r="AR23" s="2"/>
      <c r="AS23" s="2"/>
      <c r="AT23" s="2"/>
    </row>
    <row r="24" spans="1:46" ht="28.5">
      <c r="A24" s="52"/>
      <c r="B24" s="50" t="str">
        <f>'MARCO LÓGICO'!$D$22</f>
        <v>Nombrar la Actividad 1.4.</v>
      </c>
      <c r="C24" s="191"/>
      <c r="D24" s="178">
        <v>100</v>
      </c>
      <c r="E24" s="178">
        <v>2</v>
      </c>
      <c r="F24" s="178">
        <f t="shared" si="3"/>
        <v>200</v>
      </c>
      <c r="G24" s="178"/>
      <c r="H24" s="178"/>
      <c r="I24" s="178" t="s">
        <v>18</v>
      </c>
      <c r="J24" s="178"/>
      <c r="K24" s="178"/>
      <c r="L24" s="178" t="s">
        <v>198</v>
      </c>
      <c r="M24" s="178"/>
      <c r="N24" s="178"/>
      <c r="O24" s="178"/>
      <c r="P24" s="178"/>
      <c r="Q24" s="178"/>
      <c r="R24" s="178"/>
      <c r="S24" s="178"/>
      <c r="T24" s="178"/>
      <c r="U24" s="157"/>
      <c r="V24" s="157"/>
      <c r="W24" s="157"/>
      <c r="X24" s="157"/>
      <c r="Y24" s="179"/>
      <c r="Z24" s="179"/>
      <c r="AA24" s="179"/>
      <c r="AB24" s="179"/>
      <c r="AC24" s="179"/>
      <c r="AD24" s="179"/>
      <c r="AE24" s="179"/>
      <c r="AF24" s="179"/>
      <c r="AG24" s="179"/>
      <c r="AH24" s="179"/>
      <c r="AI24" s="179"/>
      <c r="AJ24" s="179"/>
      <c r="AK24" s="179"/>
      <c r="AL24" s="178"/>
      <c r="AM24" s="178"/>
      <c r="AN24" s="178"/>
      <c r="AO24" s="178"/>
      <c r="AP24" s="178"/>
      <c r="AQ24" s="190"/>
      <c r="AR24" s="2"/>
      <c r="AS24" s="2"/>
      <c r="AT24" s="2"/>
    </row>
    <row r="25" spans="1:46" ht="28.5">
      <c r="A25" s="52"/>
      <c r="B25" s="50" t="str">
        <f>'MARCO LÓGICO'!$D$22</f>
        <v>Nombrar la Actividad 1.4.</v>
      </c>
      <c r="C25" s="191"/>
      <c r="D25" s="178">
        <v>100</v>
      </c>
      <c r="E25" s="178">
        <v>2</v>
      </c>
      <c r="F25" s="178">
        <f t="shared" si="3"/>
        <v>200</v>
      </c>
      <c r="G25" s="178"/>
      <c r="H25" s="178"/>
      <c r="I25" s="178" t="s">
        <v>18</v>
      </c>
      <c r="J25" s="178"/>
      <c r="K25" s="178"/>
      <c r="L25" s="178" t="s">
        <v>198</v>
      </c>
      <c r="M25" s="178"/>
      <c r="N25" s="178"/>
      <c r="O25" s="178"/>
      <c r="P25" s="178"/>
      <c r="Q25" s="178"/>
      <c r="R25" s="178"/>
      <c r="S25" s="178"/>
      <c r="T25" s="178"/>
      <c r="U25" s="157"/>
      <c r="V25" s="157"/>
      <c r="W25" s="157"/>
      <c r="X25" s="157"/>
      <c r="Y25" s="179"/>
      <c r="Z25" s="179"/>
      <c r="AA25" s="179"/>
      <c r="AB25" s="179"/>
      <c r="AC25" s="179"/>
      <c r="AD25" s="179"/>
      <c r="AE25" s="179"/>
      <c r="AF25" s="179"/>
      <c r="AG25" s="179"/>
      <c r="AH25" s="179"/>
      <c r="AI25" s="179"/>
      <c r="AJ25" s="179"/>
      <c r="AK25" s="179"/>
      <c r="AL25" s="178"/>
      <c r="AM25" s="178"/>
      <c r="AN25" s="178"/>
      <c r="AO25" s="178"/>
      <c r="AP25" s="178"/>
      <c r="AQ25" s="190"/>
      <c r="AR25" s="2"/>
      <c r="AS25" s="2"/>
      <c r="AT25" s="2"/>
    </row>
    <row r="26" spans="1:46" thickBot="1">
      <c r="A26" s="52"/>
      <c r="B26" s="152" t="str">
        <f>'MARCO LÓGICO'!$D$22</f>
        <v>Nombrar la Actividad 1.4.</v>
      </c>
      <c r="C26" s="195"/>
      <c r="D26" s="185">
        <v>100</v>
      </c>
      <c r="E26" s="185">
        <v>2</v>
      </c>
      <c r="F26" s="185">
        <f t="shared" si="3"/>
        <v>200</v>
      </c>
      <c r="G26" s="185"/>
      <c r="H26" s="185"/>
      <c r="I26" s="178" t="s">
        <v>18</v>
      </c>
      <c r="J26" s="185"/>
      <c r="K26" s="185"/>
      <c r="L26" s="185" t="s">
        <v>198</v>
      </c>
      <c r="M26" s="185"/>
      <c r="N26" s="185"/>
      <c r="O26" s="185"/>
      <c r="P26" s="185"/>
      <c r="Q26" s="185"/>
      <c r="R26" s="185"/>
      <c r="S26" s="185"/>
      <c r="T26" s="185"/>
      <c r="U26" s="186"/>
      <c r="V26" s="186"/>
      <c r="W26" s="186"/>
      <c r="X26" s="186"/>
      <c r="Y26" s="187"/>
      <c r="Z26" s="187"/>
      <c r="AA26" s="187"/>
      <c r="AB26" s="187"/>
      <c r="AC26" s="187"/>
      <c r="AD26" s="187"/>
      <c r="AE26" s="187"/>
      <c r="AF26" s="187"/>
      <c r="AG26" s="187"/>
      <c r="AH26" s="187"/>
      <c r="AI26" s="187"/>
      <c r="AJ26" s="187"/>
      <c r="AK26" s="187"/>
      <c r="AL26" s="185"/>
      <c r="AM26" s="185"/>
      <c r="AN26" s="185"/>
      <c r="AO26" s="185"/>
      <c r="AP26" s="185"/>
      <c r="AQ26" s="192"/>
      <c r="AR26" s="2"/>
      <c r="AS26" s="2"/>
      <c r="AT26" s="2"/>
    </row>
    <row r="27" spans="1:46" ht="28.5">
      <c r="A27" s="52"/>
      <c r="B27" s="50" t="str">
        <f>'MARCO LÓGICO'!$D$23</f>
        <v>Nombrar la Actividad 1.5.</v>
      </c>
      <c r="C27" s="188"/>
      <c r="D27" s="193">
        <v>100</v>
      </c>
      <c r="E27" s="193">
        <v>3</v>
      </c>
      <c r="F27" s="193">
        <f>D27*E27</f>
        <v>300</v>
      </c>
      <c r="G27" s="171"/>
      <c r="H27" s="171"/>
      <c r="I27" s="178" t="s">
        <v>19</v>
      </c>
      <c r="J27" s="171"/>
      <c r="K27" s="171"/>
      <c r="L27" s="171" t="s">
        <v>198</v>
      </c>
      <c r="M27" s="171"/>
      <c r="N27" s="171"/>
      <c r="O27" s="171"/>
      <c r="P27" s="171"/>
      <c r="Q27" s="171"/>
      <c r="R27" s="171"/>
      <c r="S27" s="171"/>
      <c r="T27" s="171"/>
      <c r="U27" s="172"/>
      <c r="V27" s="172"/>
      <c r="W27" s="172"/>
      <c r="X27" s="172"/>
      <c r="Y27" s="173"/>
      <c r="Z27" s="173"/>
      <c r="AA27" s="173"/>
      <c r="AB27" s="173"/>
      <c r="AC27" s="173"/>
      <c r="AD27" s="173"/>
      <c r="AE27" s="173"/>
      <c r="AF27" s="173"/>
      <c r="AG27" s="173"/>
      <c r="AH27" s="173"/>
      <c r="AI27" s="173"/>
      <c r="AJ27" s="173"/>
      <c r="AK27" s="173"/>
      <c r="AL27" s="171"/>
      <c r="AM27" s="171"/>
      <c r="AN27" s="171"/>
      <c r="AO27" s="171"/>
      <c r="AP27" s="171"/>
      <c r="AQ27" s="189"/>
      <c r="AR27" s="2"/>
      <c r="AS27" s="2"/>
      <c r="AT27" s="2"/>
    </row>
    <row r="28" spans="1:46" ht="28.5">
      <c r="A28" s="52"/>
      <c r="B28" s="50" t="str">
        <f>'MARCO LÓGICO'!$D$23</f>
        <v>Nombrar la Actividad 1.5.</v>
      </c>
      <c r="C28" s="188"/>
      <c r="D28" s="178">
        <v>100</v>
      </c>
      <c r="E28" s="178">
        <v>2</v>
      </c>
      <c r="F28" s="178">
        <f t="shared" si="3"/>
        <v>200</v>
      </c>
      <c r="G28" s="178"/>
      <c r="H28" s="178"/>
      <c r="I28" s="182" t="s">
        <v>20</v>
      </c>
      <c r="J28" s="178"/>
      <c r="K28" s="178"/>
      <c r="L28" s="178" t="s">
        <v>198</v>
      </c>
      <c r="M28" s="178"/>
      <c r="N28" s="178"/>
      <c r="O28" s="178"/>
      <c r="P28" s="178"/>
      <c r="Q28" s="178"/>
      <c r="R28" s="178"/>
      <c r="S28" s="178"/>
      <c r="T28" s="178"/>
      <c r="U28" s="157"/>
      <c r="V28" s="157"/>
      <c r="W28" s="157"/>
      <c r="X28" s="157"/>
      <c r="Y28" s="179"/>
      <c r="Z28" s="179"/>
      <c r="AA28" s="179"/>
      <c r="AB28" s="179"/>
      <c r="AC28" s="179"/>
      <c r="AD28" s="179"/>
      <c r="AE28" s="179"/>
      <c r="AF28" s="179"/>
      <c r="AG28" s="179"/>
      <c r="AH28" s="179"/>
      <c r="AI28" s="179"/>
      <c r="AJ28" s="179"/>
      <c r="AK28" s="179"/>
      <c r="AL28" s="178"/>
      <c r="AM28" s="178"/>
      <c r="AN28" s="178"/>
      <c r="AO28" s="178"/>
      <c r="AP28" s="178"/>
      <c r="AQ28" s="190"/>
      <c r="AR28" s="2"/>
      <c r="AS28" s="2"/>
      <c r="AT28" s="2"/>
    </row>
    <row r="29" spans="1:46" ht="28.5">
      <c r="A29" s="52"/>
      <c r="B29" s="50" t="str">
        <f>'MARCO LÓGICO'!$D$23</f>
        <v>Nombrar la Actividad 1.5.</v>
      </c>
      <c r="C29" s="188"/>
      <c r="D29" s="178">
        <v>100</v>
      </c>
      <c r="E29" s="178">
        <v>2</v>
      </c>
      <c r="F29" s="178">
        <f t="shared" si="3"/>
        <v>200</v>
      </c>
      <c r="G29" s="178"/>
      <c r="H29" s="178"/>
      <c r="I29" s="178" t="s">
        <v>18</v>
      </c>
      <c r="J29" s="178"/>
      <c r="K29" s="178"/>
      <c r="L29" s="178" t="s">
        <v>198</v>
      </c>
      <c r="M29" s="178"/>
      <c r="N29" s="178"/>
      <c r="O29" s="178"/>
      <c r="P29" s="178"/>
      <c r="Q29" s="178"/>
      <c r="R29" s="178"/>
      <c r="S29" s="178"/>
      <c r="T29" s="178"/>
      <c r="U29" s="157"/>
      <c r="V29" s="157"/>
      <c r="W29" s="157"/>
      <c r="X29" s="157"/>
      <c r="Y29" s="179"/>
      <c r="Z29" s="179"/>
      <c r="AA29" s="179"/>
      <c r="AB29" s="179"/>
      <c r="AC29" s="179"/>
      <c r="AD29" s="179"/>
      <c r="AE29" s="179"/>
      <c r="AF29" s="179"/>
      <c r="AG29" s="179"/>
      <c r="AH29" s="179"/>
      <c r="AI29" s="179"/>
      <c r="AJ29" s="179"/>
      <c r="AK29" s="179"/>
      <c r="AL29" s="178"/>
      <c r="AM29" s="178"/>
      <c r="AN29" s="178"/>
      <c r="AO29" s="178"/>
      <c r="AP29" s="178"/>
      <c r="AQ29" s="190"/>
      <c r="AR29" s="2"/>
      <c r="AS29" s="2"/>
      <c r="AT29" s="2"/>
    </row>
    <row r="30" spans="1:46" thickBot="1">
      <c r="A30" s="52"/>
      <c r="B30" s="152" t="str">
        <f>'MARCO LÓGICO'!$D$23</f>
        <v>Nombrar la Actividad 1.5.</v>
      </c>
      <c r="C30" s="191"/>
      <c r="D30" s="185">
        <v>100</v>
      </c>
      <c r="E30" s="185">
        <v>2</v>
      </c>
      <c r="F30" s="185">
        <f t="shared" si="3"/>
        <v>200</v>
      </c>
      <c r="G30" s="185"/>
      <c r="H30" s="185"/>
      <c r="I30" s="178" t="s">
        <v>18</v>
      </c>
      <c r="J30" s="185"/>
      <c r="K30" s="185"/>
      <c r="L30" s="185" t="s">
        <v>198</v>
      </c>
      <c r="M30" s="185"/>
      <c r="N30" s="185"/>
      <c r="O30" s="185"/>
      <c r="P30" s="185"/>
      <c r="Q30" s="185"/>
      <c r="R30" s="185"/>
      <c r="S30" s="185"/>
      <c r="T30" s="185"/>
      <c r="U30" s="186"/>
      <c r="V30" s="186"/>
      <c r="W30" s="186"/>
      <c r="X30" s="186"/>
      <c r="Y30" s="187"/>
      <c r="Z30" s="187"/>
      <c r="AA30" s="187"/>
      <c r="AB30" s="187"/>
      <c r="AC30" s="187"/>
      <c r="AD30" s="187"/>
      <c r="AE30" s="187"/>
      <c r="AF30" s="187"/>
      <c r="AG30" s="187"/>
      <c r="AH30" s="187"/>
      <c r="AI30" s="187"/>
      <c r="AJ30" s="187"/>
      <c r="AK30" s="187"/>
      <c r="AL30" s="185"/>
      <c r="AM30" s="185"/>
      <c r="AN30" s="185"/>
      <c r="AO30" s="185"/>
      <c r="AP30" s="185"/>
      <c r="AQ30" s="192"/>
      <c r="AR30" s="2"/>
      <c r="AS30" s="2"/>
      <c r="AT30" s="2"/>
    </row>
    <row r="31" spans="1:46" ht="15.75" thickBot="1">
      <c r="A31" s="27"/>
      <c r="B31" s="40" t="s">
        <v>12</v>
      </c>
      <c r="C31" s="197" t="str">
        <f>'MARCO LÓGICO'!D13</f>
        <v>Nombrar el Componente 2</v>
      </c>
      <c r="D31" s="197"/>
      <c r="E31" s="198"/>
      <c r="F31" s="198">
        <f>SUM(F32:F51)</f>
        <v>3725</v>
      </c>
      <c r="G31" s="199"/>
      <c r="H31" s="200"/>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
      <c r="AS31" s="2"/>
      <c r="AT31" s="2"/>
    </row>
    <row r="32" spans="1:46" ht="28.5">
      <c r="A32" s="27"/>
      <c r="B32" s="131" t="str">
        <f>'MARCO LÓGICO'!$D$25</f>
        <v>Nombrar la Actividad 2.1.</v>
      </c>
      <c r="C32" s="168"/>
      <c r="D32" s="169">
        <v>5</v>
      </c>
      <c r="E32" s="169">
        <v>5</v>
      </c>
      <c r="F32" s="169">
        <f>D32*E32</f>
        <v>25</v>
      </c>
      <c r="G32" s="170"/>
      <c r="H32" s="171"/>
      <c r="I32" s="171" t="s">
        <v>18</v>
      </c>
      <c r="J32" s="171"/>
      <c r="K32" s="171"/>
      <c r="L32" s="171" t="s">
        <v>195</v>
      </c>
      <c r="M32" s="171"/>
      <c r="N32" s="171"/>
      <c r="O32" s="171"/>
      <c r="P32" s="171"/>
      <c r="Q32" s="171"/>
      <c r="R32" s="171"/>
      <c r="S32" s="171"/>
      <c r="T32" s="171"/>
      <c r="U32" s="172"/>
      <c r="V32" s="172"/>
      <c r="W32" s="172"/>
      <c r="X32" s="172"/>
      <c r="Y32" s="173"/>
      <c r="Z32" s="173"/>
      <c r="AA32" s="173"/>
      <c r="AB32" s="173"/>
      <c r="AC32" s="174"/>
      <c r="AD32" s="174"/>
      <c r="AE32" s="173"/>
      <c r="AF32" s="173"/>
      <c r="AG32" s="173"/>
      <c r="AH32" s="173"/>
      <c r="AI32" s="173"/>
      <c r="AJ32" s="173"/>
      <c r="AK32" s="173"/>
      <c r="AL32" s="171"/>
      <c r="AM32" s="171"/>
      <c r="AN32" s="175" t="s">
        <v>196</v>
      </c>
      <c r="AO32" s="171"/>
      <c r="AP32" s="171"/>
      <c r="AQ32" s="279" t="s">
        <v>197</v>
      </c>
      <c r="AR32" s="2"/>
      <c r="AS32" s="2"/>
      <c r="AT32" s="2"/>
    </row>
    <row r="33" spans="1:46" ht="28.5">
      <c r="A33" s="27"/>
      <c r="B33" s="132" t="str">
        <f>'MARCO LÓGICO'!$D$25</f>
        <v>Nombrar la Actividad 2.1.</v>
      </c>
      <c r="C33" s="176"/>
      <c r="D33" s="169">
        <v>20</v>
      </c>
      <c r="E33" s="169">
        <v>1</v>
      </c>
      <c r="F33" s="169">
        <f t="shared" ref="F33:F35" si="4">D33*E33</f>
        <v>20</v>
      </c>
      <c r="G33" s="177"/>
      <c r="H33" s="178"/>
      <c r="I33" s="178" t="s">
        <v>19</v>
      </c>
      <c r="J33" s="178"/>
      <c r="K33" s="178"/>
      <c r="L33" s="178" t="s">
        <v>195</v>
      </c>
      <c r="M33" s="178"/>
      <c r="N33" s="178"/>
      <c r="O33" s="178"/>
      <c r="P33" s="178"/>
      <c r="Q33" s="178"/>
      <c r="R33" s="178"/>
      <c r="S33" s="178"/>
      <c r="T33" s="178"/>
      <c r="U33" s="157"/>
      <c r="V33" s="157"/>
      <c r="W33" s="157"/>
      <c r="X33" s="157"/>
      <c r="Y33" s="179"/>
      <c r="Z33" s="179"/>
      <c r="AA33" s="179"/>
      <c r="AB33" s="179"/>
      <c r="AC33" s="180"/>
      <c r="AD33" s="180"/>
      <c r="AE33" s="179"/>
      <c r="AF33" s="179"/>
      <c r="AG33" s="179"/>
      <c r="AH33" s="179"/>
      <c r="AI33" s="179"/>
      <c r="AJ33" s="179"/>
      <c r="AK33" s="179"/>
      <c r="AL33" s="178"/>
      <c r="AM33" s="178"/>
      <c r="AN33" s="178"/>
      <c r="AO33" s="178"/>
      <c r="AP33" s="178"/>
      <c r="AQ33" s="280"/>
      <c r="AR33" s="2"/>
      <c r="AS33" s="2"/>
      <c r="AT33" s="2"/>
    </row>
    <row r="34" spans="1:46" ht="14.25">
      <c r="A34" s="27"/>
      <c r="B34" s="151" t="str">
        <f>'MARCO LÓGICO'!$D$25</f>
        <v>Nombrar la Actividad 2.1.</v>
      </c>
      <c r="C34" s="181"/>
      <c r="D34" s="169">
        <v>20</v>
      </c>
      <c r="E34" s="169">
        <v>2</v>
      </c>
      <c r="F34" s="169">
        <f t="shared" si="4"/>
        <v>40</v>
      </c>
      <c r="G34" s="177"/>
      <c r="H34" s="178"/>
      <c r="I34" s="178" t="s">
        <v>20</v>
      </c>
      <c r="J34" s="178"/>
      <c r="K34" s="178"/>
      <c r="L34" s="178" t="s">
        <v>198</v>
      </c>
      <c r="M34" s="178"/>
      <c r="N34" s="178"/>
      <c r="O34" s="178"/>
      <c r="P34" s="178"/>
      <c r="Q34" s="178"/>
      <c r="R34" s="178"/>
      <c r="S34" s="178"/>
      <c r="T34" s="178"/>
      <c r="U34" s="157"/>
      <c r="V34" s="157"/>
      <c r="W34" s="157"/>
      <c r="X34" s="157"/>
      <c r="Y34" s="179"/>
      <c r="Z34" s="179"/>
      <c r="AA34" s="179"/>
      <c r="AB34" s="179"/>
      <c r="AC34" s="180"/>
      <c r="AD34" s="180"/>
      <c r="AE34" s="179"/>
      <c r="AF34" s="179"/>
      <c r="AG34" s="179"/>
      <c r="AH34" s="179"/>
      <c r="AI34" s="179"/>
      <c r="AJ34" s="179"/>
      <c r="AK34" s="179"/>
      <c r="AL34" s="178"/>
      <c r="AM34" s="178"/>
      <c r="AN34" s="178"/>
      <c r="AO34" s="178"/>
      <c r="AP34" s="178"/>
      <c r="AQ34" s="280"/>
      <c r="AR34" s="2"/>
      <c r="AS34" s="2"/>
      <c r="AT34" s="2"/>
    </row>
    <row r="35" spans="1:46" thickBot="1">
      <c r="A35" s="27"/>
      <c r="B35" s="133" t="str">
        <f>'MARCO LÓGICO'!$D$25</f>
        <v>Nombrar la Actividad 2.1.</v>
      </c>
      <c r="C35" s="183"/>
      <c r="D35" s="169">
        <v>2</v>
      </c>
      <c r="E35" s="169">
        <v>20</v>
      </c>
      <c r="F35" s="169">
        <f t="shared" si="4"/>
        <v>40</v>
      </c>
      <c r="G35" s="184"/>
      <c r="H35" s="185"/>
      <c r="I35" s="178" t="s">
        <v>18</v>
      </c>
      <c r="J35" s="185"/>
      <c r="K35" s="185"/>
      <c r="L35" s="185" t="s">
        <v>198</v>
      </c>
      <c r="M35" s="185"/>
      <c r="N35" s="185"/>
      <c r="O35" s="185"/>
      <c r="P35" s="185"/>
      <c r="Q35" s="185"/>
      <c r="R35" s="185"/>
      <c r="S35" s="185"/>
      <c r="T35" s="185"/>
      <c r="U35" s="186"/>
      <c r="V35" s="186"/>
      <c r="W35" s="186"/>
      <c r="X35" s="186"/>
      <c r="Y35" s="187"/>
      <c r="Z35" s="187"/>
      <c r="AA35" s="187"/>
      <c r="AB35" s="187"/>
      <c r="AC35" s="187"/>
      <c r="AD35" s="187"/>
      <c r="AE35" s="187"/>
      <c r="AF35" s="187"/>
      <c r="AG35" s="187"/>
      <c r="AH35" s="187"/>
      <c r="AI35" s="187"/>
      <c r="AJ35" s="187"/>
      <c r="AK35" s="187"/>
      <c r="AL35" s="185"/>
      <c r="AM35" s="185"/>
      <c r="AN35" s="185"/>
      <c r="AO35" s="185"/>
      <c r="AP35" s="185"/>
      <c r="AQ35" s="281"/>
      <c r="AR35" s="2"/>
      <c r="AS35" s="2"/>
      <c r="AT35" s="2"/>
    </row>
    <row r="36" spans="1:46" ht="28.5">
      <c r="A36" s="27"/>
      <c r="B36" s="50" t="str">
        <f>'MARCO LÓGICO'!$D$26</f>
        <v xml:space="preserve">Nombrar la Actividad 2.2.       </v>
      </c>
      <c r="C36" s="188"/>
      <c r="D36" s="171">
        <v>100</v>
      </c>
      <c r="E36" s="171">
        <v>3</v>
      </c>
      <c r="F36" s="171">
        <f>D36*E36</f>
        <v>300</v>
      </c>
      <c r="G36" s="171"/>
      <c r="H36" s="171"/>
      <c r="I36" s="178" t="s">
        <v>18</v>
      </c>
      <c r="J36" s="171"/>
      <c r="K36" s="171"/>
      <c r="L36" s="171" t="s">
        <v>198</v>
      </c>
      <c r="M36" s="171"/>
      <c r="N36" s="171"/>
      <c r="O36" s="171"/>
      <c r="P36" s="171"/>
      <c r="Q36" s="171"/>
      <c r="R36" s="171"/>
      <c r="S36" s="171"/>
      <c r="T36" s="171"/>
      <c r="U36" s="172"/>
      <c r="V36" s="172"/>
      <c r="W36" s="172"/>
      <c r="X36" s="172"/>
      <c r="Y36" s="173"/>
      <c r="Z36" s="173"/>
      <c r="AA36" s="173"/>
      <c r="AB36" s="173"/>
      <c r="AC36" s="173"/>
      <c r="AD36" s="173"/>
      <c r="AE36" s="173"/>
      <c r="AF36" s="173"/>
      <c r="AG36" s="173"/>
      <c r="AH36" s="173"/>
      <c r="AI36" s="173"/>
      <c r="AJ36" s="173"/>
      <c r="AK36" s="173"/>
      <c r="AL36" s="171"/>
      <c r="AM36" s="171"/>
      <c r="AN36" s="171"/>
      <c r="AO36" s="171"/>
      <c r="AP36" s="171"/>
      <c r="AQ36" s="189"/>
      <c r="AR36" s="2"/>
      <c r="AS36" s="2"/>
      <c r="AT36" s="2"/>
    </row>
    <row r="37" spans="1:46" ht="28.5">
      <c r="A37" s="27"/>
      <c r="B37" s="50" t="str">
        <f>'MARCO LÓGICO'!$D$26</f>
        <v xml:space="preserve">Nombrar la Actividad 2.2.       </v>
      </c>
      <c r="C37" s="188"/>
      <c r="D37" s="178">
        <v>100</v>
      </c>
      <c r="E37" s="178">
        <v>2</v>
      </c>
      <c r="F37" s="178">
        <f t="shared" ref="F37:F39" si="5">D37*E37</f>
        <v>200</v>
      </c>
      <c r="G37" s="178"/>
      <c r="H37" s="178"/>
      <c r="I37" s="178" t="s">
        <v>18</v>
      </c>
      <c r="J37" s="178"/>
      <c r="K37" s="178"/>
      <c r="L37" s="178" t="s">
        <v>198</v>
      </c>
      <c r="M37" s="178"/>
      <c r="N37" s="178"/>
      <c r="O37" s="178"/>
      <c r="P37" s="178"/>
      <c r="Q37" s="178"/>
      <c r="R37" s="178"/>
      <c r="S37" s="178"/>
      <c r="T37" s="178"/>
      <c r="U37" s="157"/>
      <c r="V37" s="157"/>
      <c r="W37" s="157"/>
      <c r="X37" s="157"/>
      <c r="Y37" s="179"/>
      <c r="Z37" s="179"/>
      <c r="AA37" s="179"/>
      <c r="AB37" s="179"/>
      <c r="AC37" s="179"/>
      <c r="AD37" s="179"/>
      <c r="AE37" s="179"/>
      <c r="AF37" s="179"/>
      <c r="AG37" s="179"/>
      <c r="AH37" s="179"/>
      <c r="AI37" s="179"/>
      <c r="AJ37" s="179"/>
      <c r="AK37" s="179"/>
      <c r="AL37" s="178"/>
      <c r="AM37" s="178"/>
      <c r="AN37" s="178"/>
      <c r="AO37" s="178"/>
      <c r="AP37" s="178"/>
      <c r="AQ37" s="190"/>
      <c r="AR37" s="2"/>
      <c r="AS37" s="2"/>
      <c r="AT37" s="2"/>
    </row>
    <row r="38" spans="1:46" ht="28.5">
      <c r="A38" s="27"/>
      <c r="B38" s="50" t="str">
        <f>'MARCO LÓGICO'!$D$26</f>
        <v xml:space="preserve">Nombrar la Actividad 2.2.       </v>
      </c>
      <c r="C38" s="188"/>
      <c r="D38" s="178">
        <v>100</v>
      </c>
      <c r="E38" s="178">
        <v>2</v>
      </c>
      <c r="F38" s="178">
        <f t="shared" si="5"/>
        <v>200</v>
      </c>
      <c r="G38" s="178"/>
      <c r="H38" s="178"/>
      <c r="I38" s="178" t="s">
        <v>18</v>
      </c>
      <c r="J38" s="178"/>
      <c r="K38" s="178"/>
      <c r="L38" s="178" t="s">
        <v>198</v>
      </c>
      <c r="M38" s="178"/>
      <c r="N38" s="178"/>
      <c r="O38" s="178"/>
      <c r="P38" s="178"/>
      <c r="Q38" s="178"/>
      <c r="R38" s="178"/>
      <c r="S38" s="178"/>
      <c r="T38" s="178"/>
      <c r="U38" s="157"/>
      <c r="V38" s="157"/>
      <c r="W38" s="157"/>
      <c r="X38" s="157"/>
      <c r="Y38" s="179"/>
      <c r="Z38" s="179"/>
      <c r="AA38" s="179"/>
      <c r="AB38" s="179"/>
      <c r="AC38" s="179"/>
      <c r="AD38" s="179"/>
      <c r="AE38" s="179"/>
      <c r="AF38" s="179"/>
      <c r="AG38" s="179"/>
      <c r="AH38" s="179"/>
      <c r="AI38" s="179"/>
      <c r="AJ38" s="179"/>
      <c r="AK38" s="179"/>
      <c r="AL38" s="178"/>
      <c r="AM38" s="178"/>
      <c r="AN38" s="178"/>
      <c r="AO38" s="178"/>
      <c r="AP38" s="178"/>
      <c r="AQ38" s="190"/>
      <c r="AR38" s="2"/>
      <c r="AS38" s="2"/>
      <c r="AT38" s="2"/>
    </row>
    <row r="39" spans="1:46" ht="29.25" thickBot="1">
      <c r="A39" s="27"/>
      <c r="B39" s="50" t="str">
        <f>'MARCO LÓGICO'!$D$26</f>
        <v xml:space="preserve">Nombrar la Actividad 2.2.       </v>
      </c>
      <c r="C39" s="191"/>
      <c r="D39" s="185">
        <v>100</v>
      </c>
      <c r="E39" s="185">
        <v>2</v>
      </c>
      <c r="F39" s="185">
        <f t="shared" si="5"/>
        <v>200</v>
      </c>
      <c r="G39" s="185"/>
      <c r="H39" s="185"/>
      <c r="I39" s="178" t="s">
        <v>18</v>
      </c>
      <c r="J39" s="185"/>
      <c r="K39" s="185"/>
      <c r="L39" s="185" t="s">
        <v>198</v>
      </c>
      <c r="M39" s="185"/>
      <c r="N39" s="185"/>
      <c r="O39" s="185"/>
      <c r="P39" s="185"/>
      <c r="Q39" s="185"/>
      <c r="R39" s="185"/>
      <c r="S39" s="185"/>
      <c r="T39" s="185"/>
      <c r="U39" s="186"/>
      <c r="V39" s="186"/>
      <c r="W39" s="186"/>
      <c r="X39" s="186"/>
      <c r="Y39" s="187"/>
      <c r="Z39" s="187"/>
      <c r="AA39" s="187"/>
      <c r="AB39" s="187"/>
      <c r="AC39" s="187"/>
      <c r="AD39" s="187"/>
      <c r="AE39" s="187"/>
      <c r="AF39" s="187"/>
      <c r="AG39" s="187"/>
      <c r="AH39" s="187"/>
      <c r="AI39" s="187"/>
      <c r="AJ39" s="187"/>
      <c r="AK39" s="187"/>
      <c r="AL39" s="185"/>
      <c r="AM39" s="185"/>
      <c r="AN39" s="185"/>
      <c r="AO39" s="185"/>
      <c r="AP39" s="185"/>
      <c r="AQ39" s="192"/>
      <c r="AR39" s="2"/>
      <c r="AS39" s="2"/>
      <c r="AT39" s="2"/>
    </row>
    <row r="40" spans="1:46" ht="28.5">
      <c r="A40" s="27"/>
      <c r="B40" s="131" t="str">
        <f>'MARCO LÓGICO'!$D$27</f>
        <v>Nombrar la Actividad 2.3.</v>
      </c>
      <c r="C40" s="193"/>
      <c r="D40" s="193">
        <v>100</v>
      </c>
      <c r="E40" s="193">
        <v>3</v>
      </c>
      <c r="F40" s="193">
        <f>D40*E40</f>
        <v>300</v>
      </c>
      <c r="G40" s="194"/>
      <c r="H40" s="171"/>
      <c r="I40" s="178" t="s">
        <v>18</v>
      </c>
      <c r="J40" s="171"/>
      <c r="K40" s="171"/>
      <c r="L40" s="171" t="s">
        <v>198</v>
      </c>
      <c r="M40" s="171"/>
      <c r="N40" s="171"/>
      <c r="O40" s="171"/>
      <c r="P40" s="171"/>
      <c r="Q40" s="171"/>
      <c r="R40" s="171"/>
      <c r="S40" s="171"/>
      <c r="T40" s="171"/>
      <c r="U40" s="172"/>
      <c r="V40" s="172"/>
      <c r="W40" s="172"/>
      <c r="X40" s="172"/>
      <c r="Y40" s="173"/>
      <c r="Z40" s="173"/>
      <c r="AA40" s="173"/>
      <c r="AB40" s="173"/>
      <c r="AC40" s="173"/>
      <c r="AD40" s="173"/>
      <c r="AE40" s="173"/>
      <c r="AF40" s="173"/>
      <c r="AG40" s="173"/>
      <c r="AH40" s="173"/>
      <c r="AI40" s="173"/>
      <c r="AJ40" s="173"/>
      <c r="AK40" s="173"/>
      <c r="AL40" s="171"/>
      <c r="AM40" s="171"/>
      <c r="AN40" s="171"/>
      <c r="AO40" s="171"/>
      <c r="AP40" s="171"/>
      <c r="AQ40" s="189"/>
      <c r="AR40" s="2"/>
      <c r="AS40" s="2"/>
      <c r="AT40" s="2"/>
    </row>
    <row r="41" spans="1:46" ht="14.25">
      <c r="A41" s="27"/>
      <c r="B41" s="152" t="str">
        <f>'MARCO LÓGICO'!$D$27</f>
        <v>Nombrar la Actividad 2.3.</v>
      </c>
      <c r="C41" s="191"/>
      <c r="D41" s="178">
        <v>100</v>
      </c>
      <c r="E41" s="178">
        <v>2</v>
      </c>
      <c r="F41" s="178">
        <f t="shared" ref="F41:F43" si="6">D41*E41</f>
        <v>200</v>
      </c>
      <c r="G41" s="178"/>
      <c r="H41" s="178"/>
      <c r="I41" s="178" t="s">
        <v>18</v>
      </c>
      <c r="J41" s="178"/>
      <c r="K41" s="178"/>
      <c r="L41" s="178" t="s">
        <v>198</v>
      </c>
      <c r="M41" s="178"/>
      <c r="N41" s="178"/>
      <c r="O41" s="178"/>
      <c r="P41" s="178"/>
      <c r="Q41" s="178"/>
      <c r="R41" s="178"/>
      <c r="S41" s="178"/>
      <c r="T41" s="178"/>
      <c r="U41" s="157"/>
      <c r="V41" s="157"/>
      <c r="W41" s="157"/>
      <c r="X41" s="157"/>
      <c r="Y41" s="179"/>
      <c r="Z41" s="179"/>
      <c r="AA41" s="179"/>
      <c r="AB41" s="179"/>
      <c r="AC41" s="179"/>
      <c r="AD41" s="179"/>
      <c r="AE41" s="179"/>
      <c r="AF41" s="179"/>
      <c r="AG41" s="179"/>
      <c r="AH41" s="179"/>
      <c r="AI41" s="179"/>
      <c r="AJ41" s="179"/>
      <c r="AK41" s="179"/>
      <c r="AL41" s="178"/>
      <c r="AM41" s="178"/>
      <c r="AN41" s="178"/>
      <c r="AO41" s="178"/>
      <c r="AP41" s="178"/>
      <c r="AQ41" s="190"/>
      <c r="AR41" s="2"/>
      <c r="AS41" s="2"/>
      <c r="AT41" s="2"/>
    </row>
    <row r="42" spans="1:46" ht="14.25">
      <c r="A42" s="27"/>
      <c r="B42" s="152" t="str">
        <f>'MARCO LÓGICO'!$D$27</f>
        <v>Nombrar la Actividad 2.3.</v>
      </c>
      <c r="C42" s="191"/>
      <c r="D42" s="178">
        <v>100</v>
      </c>
      <c r="E42" s="178">
        <v>2</v>
      </c>
      <c r="F42" s="178">
        <f t="shared" si="6"/>
        <v>200</v>
      </c>
      <c r="G42" s="178"/>
      <c r="H42" s="178"/>
      <c r="I42" s="178" t="s">
        <v>19</v>
      </c>
      <c r="J42" s="178"/>
      <c r="K42" s="178"/>
      <c r="L42" s="178" t="s">
        <v>198</v>
      </c>
      <c r="M42" s="178"/>
      <c r="N42" s="178"/>
      <c r="O42" s="178"/>
      <c r="P42" s="178"/>
      <c r="Q42" s="178"/>
      <c r="R42" s="178"/>
      <c r="S42" s="178"/>
      <c r="T42" s="178"/>
      <c r="U42" s="157"/>
      <c r="V42" s="157"/>
      <c r="W42" s="157"/>
      <c r="X42" s="157"/>
      <c r="Y42" s="179"/>
      <c r="Z42" s="179"/>
      <c r="AA42" s="179"/>
      <c r="AB42" s="179"/>
      <c r="AC42" s="179"/>
      <c r="AD42" s="179"/>
      <c r="AE42" s="179"/>
      <c r="AF42" s="179"/>
      <c r="AG42" s="179"/>
      <c r="AH42" s="179"/>
      <c r="AI42" s="179"/>
      <c r="AJ42" s="179"/>
      <c r="AK42" s="179"/>
      <c r="AL42" s="178"/>
      <c r="AM42" s="178"/>
      <c r="AN42" s="178"/>
      <c r="AO42" s="178"/>
      <c r="AP42" s="178"/>
      <c r="AQ42" s="190"/>
      <c r="AR42" s="2"/>
      <c r="AS42" s="2"/>
      <c r="AT42" s="2"/>
    </row>
    <row r="43" spans="1:46" thickBot="1">
      <c r="A43" s="27"/>
      <c r="B43" s="153" t="str">
        <f>'MARCO LÓGICO'!$D$27</f>
        <v>Nombrar la Actividad 2.3.</v>
      </c>
      <c r="C43" s="195"/>
      <c r="D43" s="185">
        <v>100</v>
      </c>
      <c r="E43" s="185">
        <v>2</v>
      </c>
      <c r="F43" s="185">
        <f t="shared" si="6"/>
        <v>200</v>
      </c>
      <c r="G43" s="196"/>
      <c r="H43" s="185"/>
      <c r="I43" s="178" t="s">
        <v>18</v>
      </c>
      <c r="J43" s="185"/>
      <c r="K43" s="185"/>
      <c r="L43" s="185" t="s">
        <v>198</v>
      </c>
      <c r="M43" s="185"/>
      <c r="N43" s="185"/>
      <c r="O43" s="185"/>
      <c r="P43" s="185"/>
      <c r="Q43" s="185"/>
      <c r="R43" s="185"/>
      <c r="S43" s="185"/>
      <c r="T43" s="185"/>
      <c r="U43" s="186"/>
      <c r="V43" s="186"/>
      <c r="W43" s="186"/>
      <c r="X43" s="186"/>
      <c r="Y43" s="187"/>
      <c r="Z43" s="187"/>
      <c r="AA43" s="187"/>
      <c r="AB43" s="187"/>
      <c r="AC43" s="187"/>
      <c r="AD43" s="187"/>
      <c r="AE43" s="187"/>
      <c r="AF43" s="187"/>
      <c r="AG43" s="187"/>
      <c r="AH43" s="187"/>
      <c r="AI43" s="187"/>
      <c r="AJ43" s="187"/>
      <c r="AK43" s="187"/>
      <c r="AL43" s="185"/>
      <c r="AM43" s="185"/>
      <c r="AN43" s="185"/>
      <c r="AO43" s="185"/>
      <c r="AP43" s="185"/>
      <c r="AQ43" s="192"/>
      <c r="AR43" s="2"/>
      <c r="AS43" s="2"/>
      <c r="AT43" s="2"/>
    </row>
    <row r="44" spans="1:46" ht="28.5">
      <c r="A44" s="52"/>
      <c r="B44" s="50" t="str">
        <f>'MARCO LÓGICO'!$D$28</f>
        <v>Nombrar la Actividad 2.4.</v>
      </c>
      <c r="C44" s="193"/>
      <c r="D44" s="193">
        <v>100</v>
      </c>
      <c r="E44" s="193">
        <v>3</v>
      </c>
      <c r="F44" s="193">
        <f>D44*E44</f>
        <v>300</v>
      </c>
      <c r="G44" s="171"/>
      <c r="H44" s="171"/>
      <c r="I44" s="178" t="s">
        <v>18</v>
      </c>
      <c r="J44" s="171"/>
      <c r="K44" s="171"/>
      <c r="L44" s="171" t="s">
        <v>198</v>
      </c>
      <c r="M44" s="171"/>
      <c r="N44" s="171"/>
      <c r="O44" s="171"/>
      <c r="P44" s="171"/>
      <c r="Q44" s="171"/>
      <c r="R44" s="171"/>
      <c r="S44" s="171"/>
      <c r="T44" s="171"/>
      <c r="U44" s="172"/>
      <c r="V44" s="172"/>
      <c r="W44" s="172"/>
      <c r="X44" s="172"/>
      <c r="Y44" s="173"/>
      <c r="Z44" s="173"/>
      <c r="AA44" s="173"/>
      <c r="AB44" s="173"/>
      <c r="AC44" s="173"/>
      <c r="AD44" s="173"/>
      <c r="AE44" s="173"/>
      <c r="AF44" s="173"/>
      <c r="AG44" s="173"/>
      <c r="AH44" s="173"/>
      <c r="AI44" s="173"/>
      <c r="AJ44" s="173"/>
      <c r="AK44" s="173"/>
      <c r="AL44" s="171"/>
      <c r="AM44" s="171"/>
      <c r="AN44" s="171"/>
      <c r="AO44" s="171"/>
      <c r="AP44" s="171"/>
      <c r="AQ44" s="189"/>
      <c r="AR44" s="2"/>
      <c r="AS44" s="2"/>
      <c r="AT44" s="2"/>
    </row>
    <row r="45" spans="1:46" ht="28.5">
      <c r="A45" s="52"/>
      <c r="B45" s="50" t="str">
        <f>'MARCO LÓGICO'!$D$28</f>
        <v>Nombrar la Actividad 2.4.</v>
      </c>
      <c r="C45" s="191"/>
      <c r="D45" s="178">
        <v>100</v>
      </c>
      <c r="E45" s="178">
        <v>2</v>
      </c>
      <c r="F45" s="178">
        <f t="shared" ref="F45:F47" si="7">D45*E45</f>
        <v>200</v>
      </c>
      <c r="G45" s="178"/>
      <c r="H45" s="178"/>
      <c r="I45" s="178" t="s">
        <v>18</v>
      </c>
      <c r="J45" s="178"/>
      <c r="K45" s="178"/>
      <c r="L45" s="178" t="s">
        <v>198</v>
      </c>
      <c r="M45" s="178"/>
      <c r="N45" s="178"/>
      <c r="O45" s="178"/>
      <c r="P45" s="178"/>
      <c r="Q45" s="178"/>
      <c r="R45" s="178"/>
      <c r="S45" s="178"/>
      <c r="T45" s="178"/>
      <c r="U45" s="157"/>
      <c r="V45" s="157"/>
      <c r="W45" s="157"/>
      <c r="X45" s="157"/>
      <c r="Y45" s="179"/>
      <c r="Z45" s="179"/>
      <c r="AA45" s="179"/>
      <c r="AB45" s="179"/>
      <c r="AC45" s="179"/>
      <c r="AD45" s="179"/>
      <c r="AE45" s="179"/>
      <c r="AF45" s="179"/>
      <c r="AG45" s="179"/>
      <c r="AH45" s="179"/>
      <c r="AI45" s="179"/>
      <c r="AJ45" s="179"/>
      <c r="AK45" s="179"/>
      <c r="AL45" s="178"/>
      <c r="AM45" s="178"/>
      <c r="AN45" s="178"/>
      <c r="AO45" s="178"/>
      <c r="AP45" s="178"/>
      <c r="AQ45" s="190"/>
      <c r="AR45" s="2"/>
      <c r="AS45" s="2"/>
      <c r="AT45" s="2"/>
    </row>
    <row r="46" spans="1:46" ht="28.5">
      <c r="A46" s="52"/>
      <c r="B46" s="50" t="str">
        <f>'MARCO LÓGICO'!$D$28</f>
        <v>Nombrar la Actividad 2.4.</v>
      </c>
      <c r="C46" s="191"/>
      <c r="D46" s="178">
        <v>100</v>
      </c>
      <c r="E46" s="178">
        <v>2</v>
      </c>
      <c r="F46" s="178">
        <f t="shared" si="7"/>
        <v>200</v>
      </c>
      <c r="G46" s="178"/>
      <c r="H46" s="178"/>
      <c r="I46" s="178" t="s">
        <v>18</v>
      </c>
      <c r="J46" s="178"/>
      <c r="K46" s="178"/>
      <c r="L46" s="178" t="s">
        <v>198</v>
      </c>
      <c r="M46" s="178"/>
      <c r="N46" s="178"/>
      <c r="O46" s="178"/>
      <c r="P46" s="178"/>
      <c r="Q46" s="178"/>
      <c r="R46" s="178"/>
      <c r="S46" s="178"/>
      <c r="T46" s="178"/>
      <c r="U46" s="157"/>
      <c r="V46" s="157"/>
      <c r="W46" s="157"/>
      <c r="X46" s="157"/>
      <c r="Y46" s="179"/>
      <c r="Z46" s="179"/>
      <c r="AA46" s="179"/>
      <c r="AB46" s="179"/>
      <c r="AC46" s="179"/>
      <c r="AD46" s="179"/>
      <c r="AE46" s="179"/>
      <c r="AF46" s="179"/>
      <c r="AG46" s="179"/>
      <c r="AH46" s="179"/>
      <c r="AI46" s="179"/>
      <c r="AJ46" s="179"/>
      <c r="AK46" s="179"/>
      <c r="AL46" s="178"/>
      <c r="AM46" s="178"/>
      <c r="AN46" s="178"/>
      <c r="AO46" s="178"/>
      <c r="AP46" s="178"/>
      <c r="AQ46" s="190"/>
      <c r="AR46" s="2"/>
      <c r="AS46" s="2"/>
      <c r="AT46" s="2"/>
    </row>
    <row r="47" spans="1:46" thickBot="1">
      <c r="A47" s="52"/>
      <c r="B47" s="152" t="str">
        <f>'MARCO LÓGICO'!$D$28</f>
        <v>Nombrar la Actividad 2.4.</v>
      </c>
      <c r="C47" s="195"/>
      <c r="D47" s="185">
        <v>100</v>
      </c>
      <c r="E47" s="185">
        <v>2</v>
      </c>
      <c r="F47" s="185">
        <f t="shared" si="7"/>
        <v>200</v>
      </c>
      <c r="G47" s="185"/>
      <c r="H47" s="185"/>
      <c r="I47" s="178" t="s">
        <v>18</v>
      </c>
      <c r="J47" s="185"/>
      <c r="K47" s="185"/>
      <c r="L47" s="185" t="s">
        <v>198</v>
      </c>
      <c r="M47" s="185"/>
      <c r="N47" s="185"/>
      <c r="O47" s="185"/>
      <c r="P47" s="185"/>
      <c r="Q47" s="185"/>
      <c r="R47" s="185"/>
      <c r="S47" s="185"/>
      <c r="T47" s="185"/>
      <c r="U47" s="186"/>
      <c r="V47" s="186"/>
      <c r="W47" s="186"/>
      <c r="X47" s="186"/>
      <c r="Y47" s="187"/>
      <c r="Z47" s="187"/>
      <c r="AA47" s="187"/>
      <c r="AB47" s="187"/>
      <c r="AC47" s="187"/>
      <c r="AD47" s="187"/>
      <c r="AE47" s="187"/>
      <c r="AF47" s="187"/>
      <c r="AG47" s="187"/>
      <c r="AH47" s="187"/>
      <c r="AI47" s="187"/>
      <c r="AJ47" s="187"/>
      <c r="AK47" s="187"/>
      <c r="AL47" s="185"/>
      <c r="AM47" s="185"/>
      <c r="AN47" s="185"/>
      <c r="AO47" s="185"/>
      <c r="AP47" s="185"/>
      <c r="AQ47" s="192"/>
      <c r="AR47" s="2"/>
      <c r="AS47" s="2"/>
      <c r="AT47" s="2"/>
    </row>
    <row r="48" spans="1:46" ht="28.5">
      <c r="A48" s="52"/>
      <c r="B48" s="50" t="str">
        <f>'MARCO LÓGICO'!$D$29</f>
        <v>Nombrar la Actividad 2.5.</v>
      </c>
      <c r="C48" s="188"/>
      <c r="D48" s="193">
        <v>100</v>
      </c>
      <c r="E48" s="193">
        <v>3</v>
      </c>
      <c r="F48" s="193">
        <f>D48*E48</f>
        <v>300</v>
      </c>
      <c r="G48" s="171"/>
      <c r="H48" s="171"/>
      <c r="I48" s="182" t="s">
        <v>18</v>
      </c>
      <c r="J48" s="171"/>
      <c r="K48" s="171"/>
      <c r="L48" s="171" t="s">
        <v>198</v>
      </c>
      <c r="M48" s="171"/>
      <c r="N48" s="171"/>
      <c r="O48" s="171"/>
      <c r="P48" s="171"/>
      <c r="Q48" s="171"/>
      <c r="R48" s="171"/>
      <c r="S48" s="171"/>
      <c r="T48" s="171"/>
      <c r="U48" s="172"/>
      <c r="V48" s="172"/>
      <c r="W48" s="172"/>
      <c r="X48" s="172"/>
      <c r="Y48" s="173"/>
      <c r="Z48" s="173"/>
      <c r="AA48" s="173"/>
      <c r="AB48" s="173"/>
      <c r="AC48" s="173"/>
      <c r="AD48" s="173"/>
      <c r="AE48" s="173"/>
      <c r="AF48" s="173"/>
      <c r="AG48" s="173"/>
      <c r="AH48" s="173"/>
      <c r="AI48" s="173"/>
      <c r="AJ48" s="173"/>
      <c r="AK48" s="173"/>
      <c r="AL48" s="171"/>
      <c r="AM48" s="171"/>
      <c r="AN48" s="171"/>
      <c r="AO48" s="171"/>
      <c r="AP48" s="171"/>
      <c r="AQ48" s="189"/>
      <c r="AR48" s="2"/>
      <c r="AS48" s="2"/>
      <c r="AT48" s="2"/>
    </row>
    <row r="49" spans="1:46" ht="28.5">
      <c r="A49" s="52"/>
      <c r="B49" s="50" t="str">
        <f>'MARCO LÓGICO'!$D$29</f>
        <v>Nombrar la Actividad 2.5.</v>
      </c>
      <c r="C49" s="188"/>
      <c r="D49" s="178">
        <v>100</v>
      </c>
      <c r="E49" s="178">
        <v>2</v>
      </c>
      <c r="F49" s="178">
        <f t="shared" ref="F49:F51" si="8">D49*E49</f>
        <v>200</v>
      </c>
      <c r="G49" s="178"/>
      <c r="H49" s="178"/>
      <c r="I49" s="178" t="s">
        <v>19</v>
      </c>
      <c r="J49" s="178"/>
      <c r="K49" s="178"/>
      <c r="L49" s="178" t="s">
        <v>198</v>
      </c>
      <c r="M49" s="178"/>
      <c r="N49" s="178"/>
      <c r="O49" s="178"/>
      <c r="P49" s="178"/>
      <c r="Q49" s="178"/>
      <c r="R49" s="178"/>
      <c r="S49" s="178"/>
      <c r="T49" s="178"/>
      <c r="U49" s="157"/>
      <c r="V49" s="157"/>
      <c r="W49" s="157"/>
      <c r="X49" s="157"/>
      <c r="Y49" s="179"/>
      <c r="Z49" s="179"/>
      <c r="AA49" s="179"/>
      <c r="AB49" s="179"/>
      <c r="AC49" s="179"/>
      <c r="AD49" s="179"/>
      <c r="AE49" s="179"/>
      <c r="AF49" s="179"/>
      <c r="AG49" s="179"/>
      <c r="AH49" s="179"/>
      <c r="AI49" s="179"/>
      <c r="AJ49" s="179"/>
      <c r="AK49" s="179"/>
      <c r="AL49" s="178"/>
      <c r="AM49" s="178"/>
      <c r="AN49" s="178"/>
      <c r="AO49" s="178"/>
      <c r="AP49" s="178"/>
      <c r="AQ49" s="190"/>
      <c r="AR49" s="2"/>
      <c r="AS49" s="2"/>
      <c r="AT49" s="2"/>
    </row>
    <row r="50" spans="1:46" ht="28.5">
      <c r="A50" s="52"/>
      <c r="B50" s="50" t="str">
        <f>'MARCO LÓGICO'!$D$29</f>
        <v>Nombrar la Actividad 2.5.</v>
      </c>
      <c r="C50" s="188"/>
      <c r="D50" s="178">
        <v>100</v>
      </c>
      <c r="E50" s="178">
        <v>2</v>
      </c>
      <c r="F50" s="178">
        <f t="shared" si="8"/>
        <v>200</v>
      </c>
      <c r="G50" s="178"/>
      <c r="H50" s="178"/>
      <c r="I50" s="178" t="s">
        <v>19</v>
      </c>
      <c r="J50" s="178"/>
      <c r="K50" s="178"/>
      <c r="L50" s="178" t="s">
        <v>198</v>
      </c>
      <c r="M50" s="178"/>
      <c r="N50" s="178"/>
      <c r="O50" s="178"/>
      <c r="P50" s="178"/>
      <c r="Q50" s="178"/>
      <c r="R50" s="178"/>
      <c r="S50" s="178"/>
      <c r="T50" s="178"/>
      <c r="U50" s="157"/>
      <c r="V50" s="157"/>
      <c r="W50" s="157"/>
      <c r="X50" s="157"/>
      <c r="Y50" s="179"/>
      <c r="Z50" s="179"/>
      <c r="AA50" s="179"/>
      <c r="AB50" s="179"/>
      <c r="AC50" s="179"/>
      <c r="AD50" s="179"/>
      <c r="AE50" s="179"/>
      <c r="AF50" s="179"/>
      <c r="AG50" s="179"/>
      <c r="AH50" s="179"/>
      <c r="AI50" s="179"/>
      <c r="AJ50" s="179"/>
      <c r="AK50" s="179"/>
      <c r="AL50" s="178"/>
      <c r="AM50" s="178"/>
      <c r="AN50" s="178"/>
      <c r="AO50" s="178"/>
      <c r="AP50" s="178"/>
      <c r="AQ50" s="190"/>
      <c r="AR50" s="2"/>
      <c r="AS50" s="2"/>
      <c r="AT50" s="2"/>
    </row>
    <row r="51" spans="1:46" thickBot="1">
      <c r="A51" s="52"/>
      <c r="B51" s="152" t="str">
        <f>'MARCO LÓGICO'!$D$29</f>
        <v>Nombrar la Actividad 2.5.</v>
      </c>
      <c r="C51" s="191"/>
      <c r="D51" s="185">
        <v>100</v>
      </c>
      <c r="E51" s="185">
        <v>2</v>
      </c>
      <c r="F51" s="185">
        <f t="shared" si="8"/>
        <v>200</v>
      </c>
      <c r="G51" s="185"/>
      <c r="H51" s="185"/>
      <c r="I51" s="178" t="s">
        <v>18</v>
      </c>
      <c r="J51" s="185"/>
      <c r="K51" s="185"/>
      <c r="L51" s="185" t="s">
        <v>198</v>
      </c>
      <c r="M51" s="185"/>
      <c r="N51" s="185"/>
      <c r="O51" s="185"/>
      <c r="P51" s="185"/>
      <c r="Q51" s="185"/>
      <c r="R51" s="185"/>
      <c r="S51" s="185"/>
      <c r="T51" s="185"/>
      <c r="U51" s="186"/>
      <c r="V51" s="186"/>
      <c r="W51" s="186"/>
      <c r="X51" s="186"/>
      <c r="Y51" s="187"/>
      <c r="Z51" s="187"/>
      <c r="AA51" s="187"/>
      <c r="AB51" s="187"/>
      <c r="AC51" s="187"/>
      <c r="AD51" s="187"/>
      <c r="AE51" s="187"/>
      <c r="AF51" s="187"/>
      <c r="AG51" s="187"/>
      <c r="AH51" s="187"/>
      <c r="AI51" s="187"/>
      <c r="AJ51" s="187"/>
      <c r="AK51" s="187"/>
      <c r="AL51" s="185"/>
      <c r="AM51" s="185"/>
      <c r="AN51" s="185"/>
      <c r="AO51" s="185"/>
      <c r="AP51" s="185"/>
      <c r="AQ51" s="192"/>
      <c r="AR51" s="2"/>
      <c r="AS51" s="2"/>
      <c r="AT51" s="2"/>
    </row>
    <row r="52" spans="1:46" thickBot="1">
      <c r="A52" s="27"/>
      <c r="B52" s="154" t="s">
        <v>199</v>
      </c>
      <c r="C52" s="197" t="str">
        <f>'MARCO LÓGICO'!D14</f>
        <v>Nombrar el Componente 3</v>
      </c>
      <c r="D52" s="197"/>
      <c r="E52" s="198"/>
      <c r="F52" s="198">
        <f>SUM(F53:F72)</f>
        <v>3725</v>
      </c>
      <c r="G52" s="199"/>
      <c r="H52" s="200"/>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
      <c r="AS52" s="2"/>
      <c r="AT52" s="2"/>
    </row>
    <row r="53" spans="1:46" ht="28.5">
      <c r="A53" s="27"/>
      <c r="B53" s="131" t="str">
        <f>'MARCO LÓGICO'!$D$31</f>
        <v>Nombrar la Actividad 3.1.</v>
      </c>
      <c r="C53" s="168"/>
      <c r="D53" s="169">
        <v>5</v>
      </c>
      <c r="E53" s="169">
        <v>5</v>
      </c>
      <c r="F53" s="169">
        <f>D53*E53</f>
        <v>25</v>
      </c>
      <c r="G53" s="170"/>
      <c r="H53" s="171"/>
      <c r="I53" s="171" t="s">
        <v>18</v>
      </c>
      <c r="J53" s="171"/>
      <c r="K53" s="171"/>
      <c r="L53" s="171" t="s">
        <v>195</v>
      </c>
      <c r="M53" s="171"/>
      <c r="N53" s="171"/>
      <c r="O53" s="171"/>
      <c r="P53" s="171"/>
      <c r="Q53" s="171"/>
      <c r="R53" s="171"/>
      <c r="S53" s="171"/>
      <c r="T53" s="171"/>
      <c r="U53" s="172"/>
      <c r="V53" s="172"/>
      <c r="W53" s="172"/>
      <c r="X53" s="172"/>
      <c r="Y53" s="173"/>
      <c r="Z53" s="173"/>
      <c r="AA53" s="173"/>
      <c r="AB53" s="173"/>
      <c r="AC53" s="174"/>
      <c r="AD53" s="174"/>
      <c r="AE53" s="173"/>
      <c r="AF53" s="173"/>
      <c r="AG53" s="173"/>
      <c r="AH53" s="173"/>
      <c r="AI53" s="173"/>
      <c r="AJ53" s="173"/>
      <c r="AK53" s="173"/>
      <c r="AL53" s="171"/>
      <c r="AM53" s="171"/>
      <c r="AN53" s="175" t="s">
        <v>196</v>
      </c>
      <c r="AO53" s="171"/>
      <c r="AP53" s="171"/>
      <c r="AQ53" s="279" t="s">
        <v>197</v>
      </c>
      <c r="AR53" s="2"/>
      <c r="AS53" s="2"/>
      <c r="AT53" s="2"/>
    </row>
    <row r="54" spans="1:46" ht="28.5">
      <c r="A54" s="27"/>
      <c r="B54" s="132" t="str">
        <f>'MARCO LÓGICO'!$D$31</f>
        <v>Nombrar la Actividad 3.1.</v>
      </c>
      <c r="C54" s="176"/>
      <c r="D54" s="169">
        <v>20</v>
      </c>
      <c r="E54" s="169">
        <v>1</v>
      </c>
      <c r="F54" s="169">
        <f t="shared" ref="F54:F56" si="9">D54*E54</f>
        <v>20</v>
      </c>
      <c r="G54" s="177"/>
      <c r="H54" s="178"/>
      <c r="I54" s="178" t="s">
        <v>18</v>
      </c>
      <c r="J54" s="178"/>
      <c r="K54" s="178"/>
      <c r="L54" s="178" t="s">
        <v>195</v>
      </c>
      <c r="M54" s="178"/>
      <c r="N54" s="178"/>
      <c r="O54" s="178"/>
      <c r="P54" s="178"/>
      <c r="Q54" s="178"/>
      <c r="R54" s="178"/>
      <c r="S54" s="178"/>
      <c r="T54" s="178"/>
      <c r="U54" s="157"/>
      <c r="V54" s="157"/>
      <c r="W54" s="157"/>
      <c r="X54" s="157"/>
      <c r="Y54" s="179"/>
      <c r="Z54" s="179"/>
      <c r="AA54" s="179"/>
      <c r="AB54" s="179"/>
      <c r="AC54" s="180"/>
      <c r="AD54" s="180"/>
      <c r="AE54" s="179"/>
      <c r="AF54" s="179"/>
      <c r="AG54" s="179"/>
      <c r="AH54" s="179"/>
      <c r="AI54" s="179"/>
      <c r="AJ54" s="179"/>
      <c r="AK54" s="179"/>
      <c r="AL54" s="178"/>
      <c r="AM54" s="178"/>
      <c r="AN54" s="178"/>
      <c r="AO54" s="178"/>
      <c r="AP54" s="178"/>
      <c r="AQ54" s="280"/>
      <c r="AR54" s="2"/>
      <c r="AS54" s="2"/>
      <c r="AT54" s="2"/>
    </row>
    <row r="55" spans="1:46" ht="14.25">
      <c r="A55" s="27"/>
      <c r="B55" s="151" t="str">
        <f>'MARCO LÓGICO'!$D$31</f>
        <v>Nombrar la Actividad 3.1.</v>
      </c>
      <c r="C55" s="181"/>
      <c r="D55" s="169">
        <v>20</v>
      </c>
      <c r="E55" s="169">
        <v>2</v>
      </c>
      <c r="F55" s="169">
        <f t="shared" si="9"/>
        <v>40</v>
      </c>
      <c r="G55" s="177"/>
      <c r="H55" s="178"/>
      <c r="I55" s="178" t="s">
        <v>20</v>
      </c>
      <c r="J55" s="178"/>
      <c r="K55" s="178"/>
      <c r="L55" s="178" t="s">
        <v>198</v>
      </c>
      <c r="M55" s="178"/>
      <c r="N55" s="178"/>
      <c r="O55" s="178"/>
      <c r="P55" s="178"/>
      <c r="Q55" s="178"/>
      <c r="R55" s="178"/>
      <c r="S55" s="178"/>
      <c r="T55" s="178"/>
      <c r="U55" s="157"/>
      <c r="V55" s="157"/>
      <c r="W55" s="157"/>
      <c r="X55" s="157"/>
      <c r="Y55" s="179"/>
      <c r="Z55" s="179"/>
      <c r="AA55" s="179"/>
      <c r="AB55" s="179"/>
      <c r="AC55" s="180"/>
      <c r="AD55" s="180"/>
      <c r="AE55" s="179"/>
      <c r="AF55" s="179"/>
      <c r="AG55" s="179"/>
      <c r="AH55" s="179"/>
      <c r="AI55" s="179"/>
      <c r="AJ55" s="179"/>
      <c r="AK55" s="179"/>
      <c r="AL55" s="178"/>
      <c r="AM55" s="178"/>
      <c r="AN55" s="178"/>
      <c r="AO55" s="178"/>
      <c r="AP55" s="178"/>
      <c r="AQ55" s="280"/>
      <c r="AR55" s="2"/>
      <c r="AS55" s="2"/>
      <c r="AT55" s="2"/>
    </row>
    <row r="56" spans="1:46" thickBot="1">
      <c r="A56" s="27"/>
      <c r="B56" s="133" t="str">
        <f>'MARCO LÓGICO'!$D$31</f>
        <v>Nombrar la Actividad 3.1.</v>
      </c>
      <c r="C56" s="183"/>
      <c r="D56" s="169">
        <v>2</v>
      </c>
      <c r="E56" s="169">
        <v>20</v>
      </c>
      <c r="F56" s="169">
        <f t="shared" si="9"/>
        <v>40</v>
      </c>
      <c r="G56" s="184"/>
      <c r="H56" s="185"/>
      <c r="I56" s="178" t="s">
        <v>18</v>
      </c>
      <c r="J56" s="185"/>
      <c r="K56" s="185"/>
      <c r="L56" s="185" t="s">
        <v>198</v>
      </c>
      <c r="M56" s="185"/>
      <c r="N56" s="185"/>
      <c r="O56" s="185"/>
      <c r="P56" s="185"/>
      <c r="Q56" s="185"/>
      <c r="R56" s="185"/>
      <c r="S56" s="185"/>
      <c r="T56" s="185"/>
      <c r="U56" s="186"/>
      <c r="V56" s="186"/>
      <c r="W56" s="186"/>
      <c r="X56" s="186"/>
      <c r="Y56" s="187"/>
      <c r="Z56" s="187"/>
      <c r="AA56" s="187"/>
      <c r="AB56" s="187"/>
      <c r="AC56" s="187"/>
      <c r="AD56" s="187"/>
      <c r="AE56" s="187"/>
      <c r="AF56" s="187"/>
      <c r="AG56" s="187"/>
      <c r="AH56" s="187"/>
      <c r="AI56" s="187"/>
      <c r="AJ56" s="187"/>
      <c r="AK56" s="187"/>
      <c r="AL56" s="185"/>
      <c r="AM56" s="185"/>
      <c r="AN56" s="185"/>
      <c r="AO56" s="185"/>
      <c r="AP56" s="185"/>
      <c r="AQ56" s="281"/>
      <c r="AR56" s="2"/>
      <c r="AS56" s="2"/>
      <c r="AT56" s="2"/>
    </row>
    <row r="57" spans="1:46" ht="28.5">
      <c r="A57" s="27"/>
      <c r="B57" s="50" t="str">
        <f>'MARCO LÓGICO'!$D$32</f>
        <v xml:space="preserve">Nombrar la Actividad 3.2.       </v>
      </c>
      <c r="C57" s="188"/>
      <c r="D57" s="171">
        <v>100</v>
      </c>
      <c r="E57" s="171">
        <v>3</v>
      </c>
      <c r="F57" s="171">
        <f>D57*E57</f>
        <v>300</v>
      </c>
      <c r="G57" s="171"/>
      <c r="H57" s="171"/>
      <c r="I57" s="178" t="s">
        <v>18</v>
      </c>
      <c r="J57" s="171"/>
      <c r="K57" s="171"/>
      <c r="L57" s="171" t="s">
        <v>198</v>
      </c>
      <c r="M57" s="171"/>
      <c r="N57" s="171"/>
      <c r="O57" s="171"/>
      <c r="P57" s="171"/>
      <c r="Q57" s="171"/>
      <c r="R57" s="171"/>
      <c r="S57" s="171"/>
      <c r="T57" s="171"/>
      <c r="U57" s="172"/>
      <c r="V57" s="172"/>
      <c r="W57" s="172"/>
      <c r="X57" s="172"/>
      <c r="Y57" s="173"/>
      <c r="Z57" s="173"/>
      <c r="AA57" s="173"/>
      <c r="AB57" s="173"/>
      <c r="AC57" s="173"/>
      <c r="AD57" s="173"/>
      <c r="AE57" s="173"/>
      <c r="AF57" s="173"/>
      <c r="AG57" s="173"/>
      <c r="AH57" s="173"/>
      <c r="AI57" s="173"/>
      <c r="AJ57" s="173"/>
      <c r="AK57" s="173"/>
      <c r="AL57" s="171"/>
      <c r="AM57" s="171"/>
      <c r="AN57" s="171"/>
      <c r="AO57" s="171"/>
      <c r="AP57" s="171"/>
      <c r="AQ57" s="189"/>
      <c r="AR57" s="2"/>
      <c r="AS57" s="2"/>
      <c r="AT57" s="2"/>
    </row>
    <row r="58" spans="1:46" ht="28.5">
      <c r="A58" s="27"/>
      <c r="B58" s="50" t="str">
        <f>'MARCO LÓGICO'!$D$32</f>
        <v xml:space="preserve">Nombrar la Actividad 3.2.       </v>
      </c>
      <c r="C58" s="188"/>
      <c r="D58" s="178">
        <v>100</v>
      </c>
      <c r="E58" s="178">
        <v>2</v>
      </c>
      <c r="F58" s="178">
        <f t="shared" ref="F58:F60" si="10">D58*E58</f>
        <v>200</v>
      </c>
      <c r="G58" s="178"/>
      <c r="H58" s="178"/>
      <c r="I58" s="178" t="s">
        <v>18</v>
      </c>
      <c r="J58" s="178"/>
      <c r="K58" s="178"/>
      <c r="L58" s="178" t="s">
        <v>198</v>
      </c>
      <c r="M58" s="178"/>
      <c r="N58" s="178"/>
      <c r="O58" s="178"/>
      <c r="P58" s="178"/>
      <c r="Q58" s="178"/>
      <c r="R58" s="178"/>
      <c r="S58" s="178"/>
      <c r="T58" s="178"/>
      <c r="U58" s="157"/>
      <c r="V58" s="157"/>
      <c r="W58" s="157"/>
      <c r="X58" s="157"/>
      <c r="Y58" s="179"/>
      <c r="Z58" s="179"/>
      <c r="AA58" s="179"/>
      <c r="AB58" s="179"/>
      <c r="AC58" s="179"/>
      <c r="AD58" s="179"/>
      <c r="AE58" s="179"/>
      <c r="AF58" s="179"/>
      <c r="AG58" s="179"/>
      <c r="AH58" s="179"/>
      <c r="AI58" s="179"/>
      <c r="AJ58" s="179"/>
      <c r="AK58" s="179"/>
      <c r="AL58" s="178"/>
      <c r="AM58" s="178"/>
      <c r="AN58" s="178"/>
      <c r="AO58" s="178"/>
      <c r="AP58" s="178"/>
      <c r="AQ58" s="190"/>
      <c r="AR58" s="2"/>
      <c r="AS58" s="2"/>
      <c r="AT58" s="2"/>
    </row>
    <row r="59" spans="1:46" ht="28.5">
      <c r="A59" s="27"/>
      <c r="B59" s="50" t="str">
        <f>'MARCO LÓGICO'!$D$32</f>
        <v xml:space="preserve">Nombrar la Actividad 3.2.       </v>
      </c>
      <c r="C59" s="188"/>
      <c r="D59" s="178">
        <v>100</v>
      </c>
      <c r="E59" s="178">
        <v>2</v>
      </c>
      <c r="F59" s="178">
        <f t="shared" si="10"/>
        <v>200</v>
      </c>
      <c r="G59" s="178"/>
      <c r="H59" s="178"/>
      <c r="I59" s="178" t="s">
        <v>18</v>
      </c>
      <c r="J59" s="178"/>
      <c r="K59" s="178"/>
      <c r="L59" s="178" t="s">
        <v>198</v>
      </c>
      <c r="M59" s="178"/>
      <c r="N59" s="178"/>
      <c r="O59" s="178"/>
      <c r="P59" s="178"/>
      <c r="Q59" s="178"/>
      <c r="R59" s="178"/>
      <c r="S59" s="178"/>
      <c r="T59" s="178"/>
      <c r="U59" s="157"/>
      <c r="V59" s="157"/>
      <c r="W59" s="157"/>
      <c r="X59" s="157"/>
      <c r="Y59" s="179"/>
      <c r="Z59" s="179"/>
      <c r="AA59" s="179"/>
      <c r="AB59" s="179"/>
      <c r="AC59" s="179"/>
      <c r="AD59" s="179"/>
      <c r="AE59" s="179"/>
      <c r="AF59" s="179"/>
      <c r="AG59" s="179"/>
      <c r="AH59" s="179"/>
      <c r="AI59" s="179"/>
      <c r="AJ59" s="179"/>
      <c r="AK59" s="179"/>
      <c r="AL59" s="178"/>
      <c r="AM59" s="178"/>
      <c r="AN59" s="178"/>
      <c r="AO59" s="178"/>
      <c r="AP59" s="178"/>
      <c r="AQ59" s="190"/>
      <c r="AR59" s="2"/>
      <c r="AS59" s="2"/>
      <c r="AT59" s="2"/>
    </row>
    <row r="60" spans="1:46" ht="29.25" thickBot="1">
      <c r="A60" s="27"/>
      <c r="B60" s="50" t="str">
        <f>'MARCO LÓGICO'!$D$32</f>
        <v xml:space="preserve">Nombrar la Actividad 3.2.       </v>
      </c>
      <c r="C60" s="191"/>
      <c r="D60" s="185">
        <v>100</v>
      </c>
      <c r="E60" s="185">
        <v>2</v>
      </c>
      <c r="F60" s="185">
        <f t="shared" si="10"/>
        <v>200</v>
      </c>
      <c r="G60" s="185"/>
      <c r="H60" s="185"/>
      <c r="I60" s="178" t="s">
        <v>18</v>
      </c>
      <c r="J60" s="185"/>
      <c r="K60" s="185"/>
      <c r="L60" s="185" t="s">
        <v>198</v>
      </c>
      <c r="M60" s="185"/>
      <c r="N60" s="185"/>
      <c r="O60" s="185"/>
      <c r="P60" s="185"/>
      <c r="Q60" s="185"/>
      <c r="R60" s="185"/>
      <c r="S60" s="185"/>
      <c r="T60" s="185"/>
      <c r="U60" s="186"/>
      <c r="V60" s="186"/>
      <c r="W60" s="186"/>
      <c r="X60" s="186"/>
      <c r="Y60" s="187"/>
      <c r="Z60" s="187"/>
      <c r="AA60" s="187"/>
      <c r="AB60" s="187"/>
      <c r="AC60" s="187"/>
      <c r="AD60" s="187"/>
      <c r="AE60" s="187"/>
      <c r="AF60" s="187"/>
      <c r="AG60" s="187"/>
      <c r="AH60" s="187"/>
      <c r="AI60" s="187"/>
      <c r="AJ60" s="187"/>
      <c r="AK60" s="187"/>
      <c r="AL60" s="185"/>
      <c r="AM60" s="185"/>
      <c r="AN60" s="185"/>
      <c r="AO60" s="185"/>
      <c r="AP60" s="185"/>
      <c r="AQ60" s="192"/>
      <c r="AR60" s="2"/>
      <c r="AS60" s="2"/>
      <c r="AT60" s="2"/>
    </row>
    <row r="61" spans="1:46" ht="28.5">
      <c r="A61" s="27"/>
      <c r="B61" s="131" t="str">
        <f>'MARCO LÓGICO'!$D$33</f>
        <v>Nombrar la Actividad 3.3.</v>
      </c>
      <c r="C61" s="193"/>
      <c r="D61" s="193">
        <v>100</v>
      </c>
      <c r="E61" s="193">
        <v>3</v>
      </c>
      <c r="F61" s="193">
        <f>D61*E61</f>
        <v>300</v>
      </c>
      <c r="G61" s="194"/>
      <c r="H61" s="171"/>
      <c r="I61" s="178" t="s">
        <v>18</v>
      </c>
      <c r="J61" s="171"/>
      <c r="K61" s="171"/>
      <c r="L61" s="171" t="s">
        <v>198</v>
      </c>
      <c r="M61" s="171"/>
      <c r="N61" s="171"/>
      <c r="O61" s="171"/>
      <c r="P61" s="171"/>
      <c r="Q61" s="171"/>
      <c r="R61" s="171"/>
      <c r="S61" s="171"/>
      <c r="T61" s="171"/>
      <c r="U61" s="172"/>
      <c r="V61" s="172"/>
      <c r="W61" s="172"/>
      <c r="X61" s="172"/>
      <c r="Y61" s="173"/>
      <c r="Z61" s="173"/>
      <c r="AA61" s="173"/>
      <c r="AB61" s="173"/>
      <c r="AC61" s="173"/>
      <c r="AD61" s="173"/>
      <c r="AE61" s="173"/>
      <c r="AF61" s="173"/>
      <c r="AG61" s="173"/>
      <c r="AH61" s="173"/>
      <c r="AI61" s="173"/>
      <c r="AJ61" s="173"/>
      <c r="AK61" s="173"/>
      <c r="AL61" s="171"/>
      <c r="AM61" s="171"/>
      <c r="AN61" s="171"/>
      <c r="AO61" s="171"/>
      <c r="AP61" s="171"/>
      <c r="AQ61" s="189"/>
      <c r="AR61" s="2"/>
      <c r="AS61" s="2"/>
      <c r="AT61" s="2"/>
    </row>
    <row r="62" spans="1:46" ht="14.25">
      <c r="A62" s="27"/>
      <c r="B62" s="152" t="str">
        <f>'MARCO LÓGICO'!$D$33</f>
        <v>Nombrar la Actividad 3.3.</v>
      </c>
      <c r="C62" s="191"/>
      <c r="D62" s="178">
        <v>100</v>
      </c>
      <c r="E62" s="178">
        <v>2</v>
      </c>
      <c r="F62" s="178">
        <f t="shared" ref="F62:F64" si="11">D62*E62</f>
        <v>200</v>
      </c>
      <c r="G62" s="178"/>
      <c r="H62" s="178"/>
      <c r="I62" s="178" t="s">
        <v>18</v>
      </c>
      <c r="J62" s="178"/>
      <c r="K62" s="178"/>
      <c r="L62" s="178" t="s">
        <v>198</v>
      </c>
      <c r="M62" s="178"/>
      <c r="N62" s="178"/>
      <c r="O62" s="178"/>
      <c r="P62" s="178"/>
      <c r="Q62" s="178"/>
      <c r="R62" s="178"/>
      <c r="S62" s="178"/>
      <c r="T62" s="178"/>
      <c r="U62" s="157"/>
      <c r="V62" s="157"/>
      <c r="W62" s="157"/>
      <c r="X62" s="157"/>
      <c r="Y62" s="179"/>
      <c r="Z62" s="179"/>
      <c r="AA62" s="179"/>
      <c r="AB62" s="179"/>
      <c r="AC62" s="179"/>
      <c r="AD62" s="179"/>
      <c r="AE62" s="179"/>
      <c r="AF62" s="179"/>
      <c r="AG62" s="179"/>
      <c r="AH62" s="179"/>
      <c r="AI62" s="179"/>
      <c r="AJ62" s="179"/>
      <c r="AK62" s="179"/>
      <c r="AL62" s="178"/>
      <c r="AM62" s="178"/>
      <c r="AN62" s="178"/>
      <c r="AO62" s="178"/>
      <c r="AP62" s="178"/>
      <c r="AQ62" s="190"/>
      <c r="AR62" s="2"/>
      <c r="AS62" s="2"/>
      <c r="AT62" s="2"/>
    </row>
    <row r="63" spans="1:46" ht="14.25">
      <c r="A63" s="27"/>
      <c r="B63" s="152" t="str">
        <f>'MARCO LÓGICO'!$D$33</f>
        <v>Nombrar la Actividad 3.3.</v>
      </c>
      <c r="C63" s="191"/>
      <c r="D63" s="178">
        <v>100</v>
      </c>
      <c r="E63" s="178">
        <v>2</v>
      </c>
      <c r="F63" s="178">
        <f t="shared" si="11"/>
        <v>200</v>
      </c>
      <c r="G63" s="178"/>
      <c r="H63" s="178"/>
      <c r="I63" s="178" t="s">
        <v>19</v>
      </c>
      <c r="J63" s="178"/>
      <c r="K63" s="178"/>
      <c r="L63" s="178" t="s">
        <v>198</v>
      </c>
      <c r="M63" s="178"/>
      <c r="N63" s="178"/>
      <c r="O63" s="178"/>
      <c r="P63" s="178"/>
      <c r="Q63" s="178"/>
      <c r="R63" s="178"/>
      <c r="S63" s="178"/>
      <c r="T63" s="178"/>
      <c r="U63" s="157"/>
      <c r="V63" s="157"/>
      <c r="W63" s="157"/>
      <c r="X63" s="157"/>
      <c r="Y63" s="179"/>
      <c r="Z63" s="179"/>
      <c r="AA63" s="179"/>
      <c r="AB63" s="179"/>
      <c r="AC63" s="179"/>
      <c r="AD63" s="179"/>
      <c r="AE63" s="179"/>
      <c r="AF63" s="179"/>
      <c r="AG63" s="179"/>
      <c r="AH63" s="179"/>
      <c r="AI63" s="179"/>
      <c r="AJ63" s="179"/>
      <c r="AK63" s="179"/>
      <c r="AL63" s="178"/>
      <c r="AM63" s="178"/>
      <c r="AN63" s="178"/>
      <c r="AO63" s="178"/>
      <c r="AP63" s="178"/>
      <c r="AQ63" s="190"/>
      <c r="AR63" s="2"/>
      <c r="AS63" s="2"/>
      <c r="AT63" s="2"/>
    </row>
    <row r="64" spans="1:46" thickBot="1">
      <c r="A64" s="27"/>
      <c r="B64" s="153" t="str">
        <f>'MARCO LÓGICO'!$D$33</f>
        <v>Nombrar la Actividad 3.3.</v>
      </c>
      <c r="C64" s="195"/>
      <c r="D64" s="185">
        <v>100</v>
      </c>
      <c r="E64" s="185">
        <v>2</v>
      </c>
      <c r="F64" s="185">
        <f t="shared" si="11"/>
        <v>200</v>
      </c>
      <c r="G64" s="196"/>
      <c r="H64" s="185"/>
      <c r="I64" s="178" t="s">
        <v>18</v>
      </c>
      <c r="J64" s="185"/>
      <c r="K64" s="185"/>
      <c r="L64" s="185" t="s">
        <v>198</v>
      </c>
      <c r="M64" s="185"/>
      <c r="N64" s="185"/>
      <c r="O64" s="185"/>
      <c r="P64" s="185"/>
      <c r="Q64" s="185"/>
      <c r="R64" s="185"/>
      <c r="S64" s="185"/>
      <c r="T64" s="185"/>
      <c r="U64" s="186"/>
      <c r="V64" s="186"/>
      <c r="W64" s="186"/>
      <c r="X64" s="186"/>
      <c r="Y64" s="187"/>
      <c r="Z64" s="187"/>
      <c r="AA64" s="187"/>
      <c r="AB64" s="187"/>
      <c r="AC64" s="187"/>
      <c r="AD64" s="187"/>
      <c r="AE64" s="187"/>
      <c r="AF64" s="187"/>
      <c r="AG64" s="187"/>
      <c r="AH64" s="187"/>
      <c r="AI64" s="187"/>
      <c r="AJ64" s="187"/>
      <c r="AK64" s="187"/>
      <c r="AL64" s="185"/>
      <c r="AM64" s="185"/>
      <c r="AN64" s="185"/>
      <c r="AO64" s="185"/>
      <c r="AP64" s="185"/>
      <c r="AQ64" s="192"/>
      <c r="AR64" s="2"/>
      <c r="AS64" s="2"/>
      <c r="AT64" s="2"/>
    </row>
    <row r="65" spans="1:46" ht="28.5">
      <c r="A65" s="52"/>
      <c r="B65" s="50" t="str">
        <f>'MARCO LÓGICO'!$D$34</f>
        <v>Nombrar la Actividad 3.4.</v>
      </c>
      <c r="C65" s="193"/>
      <c r="D65" s="193">
        <v>100</v>
      </c>
      <c r="E65" s="193">
        <v>3</v>
      </c>
      <c r="F65" s="193">
        <f>D65*E65</f>
        <v>300</v>
      </c>
      <c r="G65" s="171"/>
      <c r="H65" s="171"/>
      <c r="I65" s="178" t="s">
        <v>18</v>
      </c>
      <c r="J65" s="171"/>
      <c r="K65" s="171"/>
      <c r="L65" s="171" t="s">
        <v>198</v>
      </c>
      <c r="M65" s="171"/>
      <c r="N65" s="171"/>
      <c r="O65" s="171"/>
      <c r="P65" s="171"/>
      <c r="Q65" s="171"/>
      <c r="R65" s="171"/>
      <c r="S65" s="171"/>
      <c r="T65" s="171"/>
      <c r="U65" s="172"/>
      <c r="V65" s="172"/>
      <c r="W65" s="172"/>
      <c r="X65" s="172"/>
      <c r="Y65" s="173"/>
      <c r="Z65" s="173"/>
      <c r="AA65" s="173"/>
      <c r="AB65" s="173"/>
      <c r="AC65" s="173"/>
      <c r="AD65" s="173"/>
      <c r="AE65" s="173"/>
      <c r="AF65" s="173"/>
      <c r="AG65" s="173"/>
      <c r="AH65" s="173"/>
      <c r="AI65" s="173"/>
      <c r="AJ65" s="173"/>
      <c r="AK65" s="173"/>
      <c r="AL65" s="171"/>
      <c r="AM65" s="171"/>
      <c r="AN65" s="171"/>
      <c r="AO65" s="171"/>
      <c r="AP65" s="171"/>
      <c r="AQ65" s="189"/>
      <c r="AR65" s="2"/>
      <c r="AS65" s="2"/>
      <c r="AT65" s="2"/>
    </row>
    <row r="66" spans="1:46" ht="28.5">
      <c r="A66" s="52"/>
      <c r="B66" s="50" t="str">
        <f>'MARCO LÓGICO'!$D$34</f>
        <v>Nombrar la Actividad 3.4.</v>
      </c>
      <c r="C66" s="191"/>
      <c r="D66" s="178">
        <v>100</v>
      </c>
      <c r="E66" s="178">
        <v>2</v>
      </c>
      <c r="F66" s="178">
        <f t="shared" ref="F66:F68" si="12">D66*E66</f>
        <v>200</v>
      </c>
      <c r="G66" s="178"/>
      <c r="H66" s="178"/>
      <c r="I66" s="178" t="s">
        <v>18</v>
      </c>
      <c r="J66" s="178"/>
      <c r="K66" s="178"/>
      <c r="L66" s="178" t="s">
        <v>198</v>
      </c>
      <c r="M66" s="178"/>
      <c r="N66" s="178"/>
      <c r="O66" s="178"/>
      <c r="P66" s="178"/>
      <c r="Q66" s="178"/>
      <c r="R66" s="178"/>
      <c r="S66" s="178"/>
      <c r="T66" s="178"/>
      <c r="U66" s="157"/>
      <c r="V66" s="157"/>
      <c r="W66" s="157"/>
      <c r="X66" s="157"/>
      <c r="Y66" s="179"/>
      <c r="Z66" s="179"/>
      <c r="AA66" s="179"/>
      <c r="AB66" s="179"/>
      <c r="AC66" s="179"/>
      <c r="AD66" s="179"/>
      <c r="AE66" s="179"/>
      <c r="AF66" s="179"/>
      <c r="AG66" s="179"/>
      <c r="AH66" s="179"/>
      <c r="AI66" s="179"/>
      <c r="AJ66" s="179"/>
      <c r="AK66" s="179"/>
      <c r="AL66" s="178"/>
      <c r="AM66" s="178"/>
      <c r="AN66" s="178"/>
      <c r="AO66" s="178"/>
      <c r="AP66" s="178"/>
      <c r="AQ66" s="190"/>
      <c r="AR66" s="2"/>
      <c r="AS66" s="2"/>
      <c r="AT66" s="2"/>
    </row>
    <row r="67" spans="1:46" ht="28.5">
      <c r="A67" s="52"/>
      <c r="B67" s="50" t="str">
        <f>'MARCO LÓGICO'!$D$34</f>
        <v>Nombrar la Actividad 3.4.</v>
      </c>
      <c r="C67" s="191"/>
      <c r="D67" s="178">
        <v>100</v>
      </c>
      <c r="E67" s="178">
        <v>2</v>
      </c>
      <c r="F67" s="178">
        <f t="shared" si="12"/>
        <v>200</v>
      </c>
      <c r="G67" s="178"/>
      <c r="H67" s="178"/>
      <c r="I67" s="178" t="s">
        <v>18</v>
      </c>
      <c r="J67" s="178"/>
      <c r="K67" s="178"/>
      <c r="L67" s="178" t="s">
        <v>198</v>
      </c>
      <c r="M67" s="178"/>
      <c r="N67" s="178"/>
      <c r="O67" s="178"/>
      <c r="P67" s="178"/>
      <c r="Q67" s="178"/>
      <c r="R67" s="178"/>
      <c r="S67" s="178"/>
      <c r="T67" s="178"/>
      <c r="U67" s="157"/>
      <c r="V67" s="157"/>
      <c r="W67" s="157"/>
      <c r="X67" s="157"/>
      <c r="Y67" s="179"/>
      <c r="Z67" s="179"/>
      <c r="AA67" s="179"/>
      <c r="AB67" s="179"/>
      <c r="AC67" s="179"/>
      <c r="AD67" s="179"/>
      <c r="AE67" s="179"/>
      <c r="AF67" s="179"/>
      <c r="AG67" s="179"/>
      <c r="AH67" s="179"/>
      <c r="AI67" s="179"/>
      <c r="AJ67" s="179"/>
      <c r="AK67" s="179"/>
      <c r="AL67" s="178"/>
      <c r="AM67" s="178"/>
      <c r="AN67" s="178"/>
      <c r="AO67" s="178"/>
      <c r="AP67" s="178"/>
      <c r="AQ67" s="190"/>
      <c r="AR67" s="2"/>
      <c r="AS67" s="2"/>
      <c r="AT67" s="2"/>
    </row>
    <row r="68" spans="1:46" thickBot="1">
      <c r="A68" s="52"/>
      <c r="B68" s="152" t="str">
        <f>'MARCO LÓGICO'!$D$34</f>
        <v>Nombrar la Actividad 3.4.</v>
      </c>
      <c r="C68" s="195"/>
      <c r="D68" s="185">
        <v>100</v>
      </c>
      <c r="E68" s="185">
        <v>2</v>
      </c>
      <c r="F68" s="185">
        <f t="shared" si="12"/>
        <v>200</v>
      </c>
      <c r="G68" s="185"/>
      <c r="H68" s="185"/>
      <c r="I68" s="178" t="s">
        <v>18</v>
      </c>
      <c r="J68" s="185"/>
      <c r="K68" s="185"/>
      <c r="L68" s="185" t="s">
        <v>198</v>
      </c>
      <c r="M68" s="185"/>
      <c r="N68" s="185"/>
      <c r="O68" s="185"/>
      <c r="P68" s="185"/>
      <c r="Q68" s="185"/>
      <c r="R68" s="185"/>
      <c r="S68" s="185"/>
      <c r="T68" s="185"/>
      <c r="U68" s="186"/>
      <c r="V68" s="186"/>
      <c r="W68" s="186"/>
      <c r="X68" s="186"/>
      <c r="Y68" s="187"/>
      <c r="Z68" s="187"/>
      <c r="AA68" s="187"/>
      <c r="AB68" s="187"/>
      <c r="AC68" s="187"/>
      <c r="AD68" s="187"/>
      <c r="AE68" s="187"/>
      <c r="AF68" s="187"/>
      <c r="AG68" s="187"/>
      <c r="AH68" s="187"/>
      <c r="AI68" s="187"/>
      <c r="AJ68" s="187"/>
      <c r="AK68" s="187"/>
      <c r="AL68" s="185"/>
      <c r="AM68" s="185"/>
      <c r="AN68" s="185"/>
      <c r="AO68" s="185"/>
      <c r="AP68" s="185"/>
      <c r="AQ68" s="192"/>
      <c r="AR68" s="2"/>
      <c r="AS68" s="2"/>
      <c r="AT68" s="2"/>
    </row>
    <row r="69" spans="1:46" ht="28.5">
      <c r="A69" s="52"/>
      <c r="B69" s="50" t="str">
        <f>'MARCO LÓGICO'!$D$35</f>
        <v>Nombrar la Actividad 3.5.</v>
      </c>
      <c r="C69" s="188"/>
      <c r="D69" s="193">
        <v>100</v>
      </c>
      <c r="E69" s="193">
        <v>3</v>
      </c>
      <c r="F69" s="193">
        <f>D69*E69</f>
        <v>300</v>
      </c>
      <c r="G69" s="171"/>
      <c r="H69" s="171"/>
      <c r="I69" s="178" t="s">
        <v>18</v>
      </c>
      <c r="J69" s="171"/>
      <c r="K69" s="171"/>
      <c r="L69" s="171" t="s">
        <v>198</v>
      </c>
      <c r="M69" s="171"/>
      <c r="N69" s="171"/>
      <c r="O69" s="171"/>
      <c r="P69" s="171"/>
      <c r="Q69" s="171"/>
      <c r="R69" s="171"/>
      <c r="S69" s="171"/>
      <c r="T69" s="171"/>
      <c r="U69" s="172"/>
      <c r="V69" s="172"/>
      <c r="W69" s="172"/>
      <c r="X69" s="172"/>
      <c r="Y69" s="173"/>
      <c r="Z69" s="173"/>
      <c r="AA69" s="173"/>
      <c r="AB69" s="173"/>
      <c r="AC69" s="173"/>
      <c r="AD69" s="173"/>
      <c r="AE69" s="173"/>
      <c r="AF69" s="173"/>
      <c r="AG69" s="173"/>
      <c r="AH69" s="173"/>
      <c r="AI69" s="173"/>
      <c r="AJ69" s="173"/>
      <c r="AK69" s="173"/>
      <c r="AL69" s="171"/>
      <c r="AM69" s="171"/>
      <c r="AN69" s="171"/>
      <c r="AO69" s="171"/>
      <c r="AP69" s="171"/>
      <c r="AQ69" s="189"/>
      <c r="AR69" s="2"/>
      <c r="AS69" s="2"/>
      <c r="AT69" s="2"/>
    </row>
    <row r="70" spans="1:46" ht="28.5">
      <c r="A70" s="52"/>
      <c r="B70" s="50" t="str">
        <f>'MARCO LÓGICO'!$D$35</f>
        <v>Nombrar la Actividad 3.5.</v>
      </c>
      <c r="C70" s="188"/>
      <c r="D70" s="178">
        <v>100</v>
      </c>
      <c r="E70" s="178">
        <v>2</v>
      </c>
      <c r="F70" s="178">
        <f t="shared" ref="F70:F72" si="13">D70*E70</f>
        <v>200</v>
      </c>
      <c r="G70" s="178"/>
      <c r="H70" s="178"/>
      <c r="I70" s="178" t="s">
        <v>18</v>
      </c>
      <c r="J70" s="178"/>
      <c r="K70" s="178"/>
      <c r="L70" s="178" t="s">
        <v>198</v>
      </c>
      <c r="M70" s="178"/>
      <c r="N70" s="178"/>
      <c r="O70" s="178"/>
      <c r="P70" s="178"/>
      <c r="Q70" s="178"/>
      <c r="R70" s="178"/>
      <c r="S70" s="178"/>
      <c r="T70" s="178"/>
      <c r="U70" s="157"/>
      <c r="V70" s="157"/>
      <c r="W70" s="157"/>
      <c r="X70" s="157"/>
      <c r="Y70" s="179"/>
      <c r="Z70" s="179"/>
      <c r="AA70" s="179"/>
      <c r="AB70" s="179"/>
      <c r="AC70" s="179"/>
      <c r="AD70" s="179"/>
      <c r="AE70" s="179"/>
      <c r="AF70" s="179"/>
      <c r="AG70" s="179"/>
      <c r="AH70" s="179"/>
      <c r="AI70" s="179"/>
      <c r="AJ70" s="179"/>
      <c r="AK70" s="179"/>
      <c r="AL70" s="178"/>
      <c r="AM70" s="178"/>
      <c r="AN70" s="178"/>
      <c r="AO70" s="178"/>
      <c r="AP70" s="178"/>
      <c r="AQ70" s="190"/>
      <c r="AR70" s="2"/>
      <c r="AS70" s="2"/>
      <c r="AT70" s="2"/>
    </row>
    <row r="71" spans="1:46" ht="28.5">
      <c r="A71" s="52"/>
      <c r="B71" s="50" t="str">
        <f>'MARCO LÓGICO'!$D$35</f>
        <v>Nombrar la Actividad 3.5.</v>
      </c>
      <c r="C71" s="188"/>
      <c r="D71" s="178">
        <v>100</v>
      </c>
      <c r="E71" s="178">
        <v>2</v>
      </c>
      <c r="F71" s="178">
        <f t="shared" si="13"/>
        <v>200</v>
      </c>
      <c r="G71" s="178"/>
      <c r="H71" s="178"/>
      <c r="I71" s="178" t="s">
        <v>18</v>
      </c>
      <c r="J71" s="178"/>
      <c r="K71" s="178"/>
      <c r="L71" s="178" t="s">
        <v>198</v>
      </c>
      <c r="M71" s="178"/>
      <c r="N71" s="178"/>
      <c r="O71" s="178"/>
      <c r="P71" s="178"/>
      <c r="Q71" s="178"/>
      <c r="R71" s="178"/>
      <c r="S71" s="178"/>
      <c r="T71" s="178"/>
      <c r="U71" s="157"/>
      <c r="V71" s="157"/>
      <c r="W71" s="157"/>
      <c r="X71" s="157"/>
      <c r="Y71" s="179"/>
      <c r="Z71" s="179"/>
      <c r="AA71" s="179"/>
      <c r="AB71" s="179"/>
      <c r="AC71" s="179"/>
      <c r="AD71" s="179"/>
      <c r="AE71" s="179"/>
      <c r="AF71" s="179"/>
      <c r="AG71" s="179"/>
      <c r="AH71" s="179"/>
      <c r="AI71" s="179"/>
      <c r="AJ71" s="179"/>
      <c r="AK71" s="179"/>
      <c r="AL71" s="178"/>
      <c r="AM71" s="178"/>
      <c r="AN71" s="178"/>
      <c r="AO71" s="178"/>
      <c r="AP71" s="178"/>
      <c r="AQ71" s="190"/>
      <c r="AR71" s="2"/>
      <c r="AS71" s="2"/>
      <c r="AT71" s="2"/>
    </row>
    <row r="72" spans="1:46" thickBot="1">
      <c r="A72" s="52"/>
      <c r="B72" s="152" t="str">
        <f>'MARCO LÓGICO'!$D$35</f>
        <v>Nombrar la Actividad 3.5.</v>
      </c>
      <c r="C72" s="191"/>
      <c r="D72" s="185">
        <v>100</v>
      </c>
      <c r="E72" s="185">
        <v>2</v>
      </c>
      <c r="F72" s="185">
        <f t="shared" si="13"/>
        <v>200</v>
      </c>
      <c r="G72" s="185"/>
      <c r="H72" s="185"/>
      <c r="I72" s="178" t="s">
        <v>18</v>
      </c>
      <c r="J72" s="185"/>
      <c r="K72" s="185"/>
      <c r="L72" s="185" t="s">
        <v>198</v>
      </c>
      <c r="M72" s="185"/>
      <c r="N72" s="185"/>
      <c r="O72" s="185"/>
      <c r="P72" s="185"/>
      <c r="Q72" s="185"/>
      <c r="R72" s="185"/>
      <c r="S72" s="185"/>
      <c r="T72" s="185"/>
      <c r="U72" s="186"/>
      <c r="V72" s="186"/>
      <c r="W72" s="186"/>
      <c r="X72" s="186"/>
      <c r="Y72" s="187"/>
      <c r="Z72" s="187"/>
      <c r="AA72" s="187"/>
      <c r="AB72" s="187"/>
      <c r="AC72" s="187"/>
      <c r="AD72" s="187"/>
      <c r="AE72" s="187"/>
      <c r="AF72" s="187"/>
      <c r="AG72" s="187"/>
      <c r="AH72" s="187"/>
      <c r="AI72" s="187"/>
      <c r="AJ72" s="187"/>
      <c r="AK72" s="187"/>
      <c r="AL72" s="185"/>
      <c r="AM72" s="185"/>
      <c r="AN72" s="185"/>
      <c r="AO72" s="185"/>
      <c r="AP72" s="185"/>
      <c r="AQ72" s="192"/>
      <c r="AR72" s="2"/>
      <c r="AS72" s="2"/>
      <c r="AT72" s="2"/>
    </row>
    <row r="73" spans="1:46" thickBot="1">
      <c r="A73" s="27"/>
      <c r="B73" s="154" t="s">
        <v>304</v>
      </c>
      <c r="C73" s="197"/>
      <c r="D73" s="197"/>
      <c r="E73" s="198">
        <f t="shared" ref="E73" si="14">SUM(E124:E135)</f>
        <v>0</v>
      </c>
      <c r="F73" s="198">
        <f>SUM(F74:F93)</f>
        <v>3725</v>
      </c>
      <c r="G73" s="199"/>
      <c r="H73" s="200">
        <f>SUM(H124:H135)</f>
        <v>0</v>
      </c>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
      <c r="AS73" s="2"/>
      <c r="AT73" s="2"/>
    </row>
    <row r="74" spans="1:46" ht="28.5">
      <c r="A74" s="27"/>
      <c r="B74" s="131" t="str">
        <f>'MARCO LÓGICO'!$D$37</f>
        <v>Nombrar la Actividad 4.1.</v>
      </c>
      <c r="C74" s="168"/>
      <c r="D74" s="169">
        <v>5</v>
      </c>
      <c r="E74" s="169">
        <v>5</v>
      </c>
      <c r="F74" s="169">
        <f>D74*E74</f>
        <v>25</v>
      </c>
      <c r="G74" s="170"/>
      <c r="H74" s="171"/>
      <c r="I74" s="171" t="s">
        <v>18</v>
      </c>
      <c r="J74" s="171"/>
      <c r="K74" s="171"/>
      <c r="L74" s="171" t="s">
        <v>195</v>
      </c>
      <c r="M74" s="171"/>
      <c r="N74" s="171"/>
      <c r="O74" s="171"/>
      <c r="P74" s="171"/>
      <c r="Q74" s="171"/>
      <c r="R74" s="171"/>
      <c r="S74" s="171"/>
      <c r="T74" s="171"/>
      <c r="U74" s="172"/>
      <c r="V74" s="172"/>
      <c r="W74" s="172"/>
      <c r="X74" s="172"/>
      <c r="Y74" s="173"/>
      <c r="Z74" s="173"/>
      <c r="AA74" s="173"/>
      <c r="AB74" s="173"/>
      <c r="AC74" s="174"/>
      <c r="AD74" s="174"/>
      <c r="AE74" s="173"/>
      <c r="AF74" s="173"/>
      <c r="AG74" s="173"/>
      <c r="AH74" s="173"/>
      <c r="AI74" s="173"/>
      <c r="AJ74" s="173"/>
      <c r="AK74" s="173"/>
      <c r="AL74" s="171"/>
      <c r="AM74" s="171"/>
      <c r="AN74" s="175" t="s">
        <v>196</v>
      </c>
      <c r="AO74" s="171"/>
      <c r="AP74" s="171"/>
      <c r="AQ74" s="279" t="s">
        <v>197</v>
      </c>
      <c r="AR74" s="2"/>
      <c r="AS74" s="2"/>
      <c r="AT74" s="2"/>
    </row>
    <row r="75" spans="1:46" ht="28.5">
      <c r="A75" s="27"/>
      <c r="B75" s="132" t="str">
        <f>'MARCO LÓGICO'!$D$37</f>
        <v>Nombrar la Actividad 4.1.</v>
      </c>
      <c r="C75" s="176"/>
      <c r="D75" s="169">
        <v>20</v>
      </c>
      <c r="E75" s="169">
        <v>1</v>
      </c>
      <c r="F75" s="169">
        <f t="shared" ref="F75:F77" si="15">D75*E75</f>
        <v>20</v>
      </c>
      <c r="G75" s="177"/>
      <c r="H75" s="178"/>
      <c r="I75" s="178" t="s">
        <v>18</v>
      </c>
      <c r="J75" s="178"/>
      <c r="K75" s="178"/>
      <c r="L75" s="178" t="s">
        <v>195</v>
      </c>
      <c r="M75" s="178"/>
      <c r="N75" s="178"/>
      <c r="O75" s="178"/>
      <c r="P75" s="178"/>
      <c r="Q75" s="178"/>
      <c r="R75" s="178"/>
      <c r="S75" s="178"/>
      <c r="T75" s="178"/>
      <c r="U75" s="157"/>
      <c r="V75" s="157"/>
      <c r="W75" s="157"/>
      <c r="X75" s="157"/>
      <c r="Y75" s="179"/>
      <c r="Z75" s="179"/>
      <c r="AA75" s="179"/>
      <c r="AB75" s="179"/>
      <c r="AC75" s="180"/>
      <c r="AD75" s="180"/>
      <c r="AE75" s="179"/>
      <c r="AF75" s="179"/>
      <c r="AG75" s="179"/>
      <c r="AH75" s="179"/>
      <c r="AI75" s="179"/>
      <c r="AJ75" s="179"/>
      <c r="AK75" s="179"/>
      <c r="AL75" s="178"/>
      <c r="AM75" s="178"/>
      <c r="AN75" s="178"/>
      <c r="AO75" s="178"/>
      <c r="AP75" s="178"/>
      <c r="AQ75" s="280"/>
      <c r="AR75" s="2"/>
      <c r="AS75" s="2"/>
      <c r="AT75" s="2"/>
    </row>
    <row r="76" spans="1:46" ht="14.25">
      <c r="A76" s="27"/>
      <c r="B76" s="151" t="str">
        <f>'MARCO LÓGICO'!$D$37</f>
        <v>Nombrar la Actividad 4.1.</v>
      </c>
      <c r="C76" s="181"/>
      <c r="D76" s="169">
        <v>20</v>
      </c>
      <c r="E76" s="169">
        <v>2</v>
      </c>
      <c r="F76" s="169">
        <f t="shared" si="15"/>
        <v>40</v>
      </c>
      <c r="G76" s="177"/>
      <c r="H76" s="178"/>
      <c r="I76" s="178" t="s">
        <v>20</v>
      </c>
      <c r="J76" s="178"/>
      <c r="K76" s="178"/>
      <c r="L76" s="178" t="s">
        <v>198</v>
      </c>
      <c r="M76" s="178"/>
      <c r="N76" s="178"/>
      <c r="O76" s="178"/>
      <c r="P76" s="178"/>
      <c r="Q76" s="178"/>
      <c r="R76" s="178"/>
      <c r="S76" s="178"/>
      <c r="T76" s="178"/>
      <c r="U76" s="157"/>
      <c r="V76" s="157"/>
      <c r="W76" s="157"/>
      <c r="X76" s="157"/>
      <c r="Y76" s="179"/>
      <c r="Z76" s="179"/>
      <c r="AA76" s="179"/>
      <c r="AB76" s="179"/>
      <c r="AC76" s="180"/>
      <c r="AD76" s="180"/>
      <c r="AE76" s="179"/>
      <c r="AF76" s="179"/>
      <c r="AG76" s="179"/>
      <c r="AH76" s="179"/>
      <c r="AI76" s="179"/>
      <c r="AJ76" s="179"/>
      <c r="AK76" s="179"/>
      <c r="AL76" s="178"/>
      <c r="AM76" s="178"/>
      <c r="AN76" s="178"/>
      <c r="AO76" s="178"/>
      <c r="AP76" s="178"/>
      <c r="AQ76" s="280"/>
      <c r="AR76" s="2"/>
      <c r="AS76" s="2"/>
      <c r="AT76" s="2"/>
    </row>
    <row r="77" spans="1:46" thickBot="1">
      <c r="A77" s="27"/>
      <c r="B77" s="133" t="str">
        <f>'MARCO LÓGICO'!$D$37</f>
        <v>Nombrar la Actividad 4.1.</v>
      </c>
      <c r="C77" s="183"/>
      <c r="D77" s="169">
        <v>2</v>
      </c>
      <c r="E77" s="169">
        <v>20</v>
      </c>
      <c r="F77" s="169">
        <f t="shared" si="15"/>
        <v>40</v>
      </c>
      <c r="G77" s="184"/>
      <c r="H77" s="185"/>
      <c r="I77" s="178" t="s">
        <v>18</v>
      </c>
      <c r="J77" s="185"/>
      <c r="K77" s="185"/>
      <c r="L77" s="185" t="s">
        <v>198</v>
      </c>
      <c r="M77" s="185"/>
      <c r="N77" s="185"/>
      <c r="O77" s="185"/>
      <c r="P77" s="185"/>
      <c r="Q77" s="185"/>
      <c r="R77" s="185"/>
      <c r="S77" s="185"/>
      <c r="T77" s="185"/>
      <c r="U77" s="186"/>
      <c r="V77" s="186"/>
      <c r="W77" s="186"/>
      <c r="X77" s="186"/>
      <c r="Y77" s="187"/>
      <c r="Z77" s="187"/>
      <c r="AA77" s="187"/>
      <c r="AB77" s="187"/>
      <c r="AC77" s="187"/>
      <c r="AD77" s="187"/>
      <c r="AE77" s="187"/>
      <c r="AF77" s="187"/>
      <c r="AG77" s="187"/>
      <c r="AH77" s="187"/>
      <c r="AI77" s="187"/>
      <c r="AJ77" s="187"/>
      <c r="AK77" s="187"/>
      <c r="AL77" s="185"/>
      <c r="AM77" s="185"/>
      <c r="AN77" s="185"/>
      <c r="AO77" s="185"/>
      <c r="AP77" s="185"/>
      <c r="AQ77" s="281"/>
      <c r="AR77" s="2"/>
      <c r="AS77" s="2"/>
      <c r="AT77" s="2"/>
    </row>
    <row r="78" spans="1:46" ht="28.5">
      <c r="A78" s="27"/>
      <c r="B78" s="50" t="str">
        <f>'MARCO LÓGICO'!$D$38</f>
        <v xml:space="preserve">Nombrar la Actividad 4.2.       </v>
      </c>
      <c r="C78" s="188"/>
      <c r="D78" s="171">
        <v>100</v>
      </c>
      <c r="E78" s="171">
        <v>3</v>
      </c>
      <c r="F78" s="171">
        <f>D78*E78</f>
        <v>300</v>
      </c>
      <c r="G78" s="171"/>
      <c r="H78" s="171"/>
      <c r="I78" s="178" t="s">
        <v>18</v>
      </c>
      <c r="J78" s="171"/>
      <c r="K78" s="171"/>
      <c r="L78" s="171" t="s">
        <v>198</v>
      </c>
      <c r="M78" s="171"/>
      <c r="N78" s="171"/>
      <c r="O78" s="171"/>
      <c r="P78" s="171"/>
      <c r="Q78" s="171"/>
      <c r="R78" s="171"/>
      <c r="S78" s="171"/>
      <c r="T78" s="171"/>
      <c r="U78" s="172"/>
      <c r="V78" s="172"/>
      <c r="W78" s="172"/>
      <c r="X78" s="172"/>
      <c r="Y78" s="173"/>
      <c r="Z78" s="173"/>
      <c r="AA78" s="173"/>
      <c r="AB78" s="173"/>
      <c r="AC78" s="173"/>
      <c r="AD78" s="173"/>
      <c r="AE78" s="173"/>
      <c r="AF78" s="173"/>
      <c r="AG78" s="173"/>
      <c r="AH78" s="173"/>
      <c r="AI78" s="173"/>
      <c r="AJ78" s="173"/>
      <c r="AK78" s="173"/>
      <c r="AL78" s="171"/>
      <c r="AM78" s="171"/>
      <c r="AN78" s="171"/>
      <c r="AO78" s="171"/>
      <c r="AP78" s="171"/>
      <c r="AQ78" s="189"/>
      <c r="AR78" s="2"/>
      <c r="AS78" s="2"/>
      <c r="AT78" s="2"/>
    </row>
    <row r="79" spans="1:46" ht="28.5">
      <c r="A79" s="27"/>
      <c r="B79" s="50" t="str">
        <f>'MARCO LÓGICO'!$D$38</f>
        <v xml:space="preserve">Nombrar la Actividad 4.2.       </v>
      </c>
      <c r="C79" s="188"/>
      <c r="D79" s="178">
        <v>100</v>
      </c>
      <c r="E79" s="178">
        <v>2</v>
      </c>
      <c r="F79" s="178">
        <f t="shared" ref="F79:F81" si="16">D79*E79</f>
        <v>200</v>
      </c>
      <c r="G79" s="178"/>
      <c r="H79" s="178"/>
      <c r="I79" s="178" t="s">
        <v>18</v>
      </c>
      <c r="J79" s="178"/>
      <c r="K79" s="178"/>
      <c r="L79" s="178" t="s">
        <v>198</v>
      </c>
      <c r="M79" s="178"/>
      <c r="N79" s="178"/>
      <c r="O79" s="178"/>
      <c r="P79" s="178"/>
      <c r="Q79" s="178"/>
      <c r="R79" s="178"/>
      <c r="S79" s="178"/>
      <c r="T79" s="178"/>
      <c r="U79" s="157"/>
      <c r="V79" s="157"/>
      <c r="W79" s="157"/>
      <c r="X79" s="157"/>
      <c r="Y79" s="179"/>
      <c r="Z79" s="179"/>
      <c r="AA79" s="179"/>
      <c r="AB79" s="179"/>
      <c r="AC79" s="179"/>
      <c r="AD79" s="179"/>
      <c r="AE79" s="179"/>
      <c r="AF79" s="179"/>
      <c r="AG79" s="179"/>
      <c r="AH79" s="179"/>
      <c r="AI79" s="179"/>
      <c r="AJ79" s="179"/>
      <c r="AK79" s="179"/>
      <c r="AL79" s="178"/>
      <c r="AM79" s="178"/>
      <c r="AN79" s="178"/>
      <c r="AO79" s="178"/>
      <c r="AP79" s="178"/>
      <c r="AQ79" s="190"/>
      <c r="AR79" s="2"/>
      <c r="AS79" s="2"/>
      <c r="AT79" s="2"/>
    </row>
    <row r="80" spans="1:46" ht="28.5">
      <c r="A80" s="27"/>
      <c r="B80" s="50" t="str">
        <f>'MARCO LÓGICO'!$D$38</f>
        <v xml:space="preserve">Nombrar la Actividad 4.2.       </v>
      </c>
      <c r="C80" s="188"/>
      <c r="D80" s="178">
        <v>100</v>
      </c>
      <c r="E80" s="178">
        <v>2</v>
      </c>
      <c r="F80" s="178">
        <f t="shared" si="16"/>
        <v>200</v>
      </c>
      <c r="G80" s="178"/>
      <c r="H80" s="178"/>
      <c r="I80" s="178" t="s">
        <v>18</v>
      </c>
      <c r="J80" s="178"/>
      <c r="K80" s="178"/>
      <c r="L80" s="178" t="s">
        <v>198</v>
      </c>
      <c r="M80" s="178"/>
      <c r="N80" s="178"/>
      <c r="O80" s="178"/>
      <c r="P80" s="178"/>
      <c r="Q80" s="178"/>
      <c r="R80" s="178"/>
      <c r="S80" s="178"/>
      <c r="T80" s="178"/>
      <c r="U80" s="157"/>
      <c r="V80" s="157"/>
      <c r="W80" s="157"/>
      <c r="X80" s="157"/>
      <c r="Y80" s="179"/>
      <c r="Z80" s="179"/>
      <c r="AA80" s="179"/>
      <c r="AB80" s="179"/>
      <c r="AC80" s="179"/>
      <c r="AD80" s="179"/>
      <c r="AE80" s="179"/>
      <c r="AF80" s="179"/>
      <c r="AG80" s="179"/>
      <c r="AH80" s="179"/>
      <c r="AI80" s="179"/>
      <c r="AJ80" s="179"/>
      <c r="AK80" s="179"/>
      <c r="AL80" s="178"/>
      <c r="AM80" s="178"/>
      <c r="AN80" s="178"/>
      <c r="AO80" s="178"/>
      <c r="AP80" s="178"/>
      <c r="AQ80" s="190"/>
      <c r="AR80" s="2"/>
      <c r="AS80" s="2"/>
      <c r="AT80" s="2"/>
    </row>
    <row r="81" spans="1:46" ht="29.25" thickBot="1">
      <c r="A81" s="27"/>
      <c r="B81" s="50" t="str">
        <f>'MARCO LÓGICO'!$D$38</f>
        <v xml:space="preserve">Nombrar la Actividad 4.2.       </v>
      </c>
      <c r="C81" s="191"/>
      <c r="D81" s="185">
        <v>100</v>
      </c>
      <c r="E81" s="185">
        <v>2</v>
      </c>
      <c r="F81" s="185">
        <f t="shared" si="16"/>
        <v>200</v>
      </c>
      <c r="G81" s="185"/>
      <c r="H81" s="185"/>
      <c r="I81" s="178" t="s">
        <v>18</v>
      </c>
      <c r="J81" s="185"/>
      <c r="K81" s="185"/>
      <c r="L81" s="185" t="s">
        <v>198</v>
      </c>
      <c r="M81" s="185"/>
      <c r="N81" s="185"/>
      <c r="O81" s="185"/>
      <c r="P81" s="185"/>
      <c r="Q81" s="185"/>
      <c r="R81" s="185"/>
      <c r="S81" s="185"/>
      <c r="T81" s="185"/>
      <c r="U81" s="186"/>
      <c r="V81" s="186"/>
      <c r="W81" s="186"/>
      <c r="X81" s="186"/>
      <c r="Y81" s="187"/>
      <c r="Z81" s="187"/>
      <c r="AA81" s="187"/>
      <c r="AB81" s="187"/>
      <c r="AC81" s="187"/>
      <c r="AD81" s="187"/>
      <c r="AE81" s="187"/>
      <c r="AF81" s="187"/>
      <c r="AG81" s="187"/>
      <c r="AH81" s="187"/>
      <c r="AI81" s="187"/>
      <c r="AJ81" s="187"/>
      <c r="AK81" s="187"/>
      <c r="AL81" s="185"/>
      <c r="AM81" s="185"/>
      <c r="AN81" s="185"/>
      <c r="AO81" s="185"/>
      <c r="AP81" s="185"/>
      <c r="AQ81" s="192"/>
      <c r="AR81" s="2"/>
      <c r="AS81" s="2"/>
      <c r="AT81" s="2"/>
    </row>
    <row r="82" spans="1:46" ht="28.5">
      <c r="A82" s="27"/>
      <c r="B82" s="131" t="str">
        <f>'MARCO LÓGICO'!$D$39</f>
        <v>Nombrar la Actividad 4.3.</v>
      </c>
      <c r="C82" s="193"/>
      <c r="D82" s="193">
        <v>100</v>
      </c>
      <c r="E82" s="193">
        <v>3</v>
      </c>
      <c r="F82" s="193">
        <f>D82*E82</f>
        <v>300</v>
      </c>
      <c r="G82" s="194"/>
      <c r="H82" s="171"/>
      <c r="I82" s="178" t="s">
        <v>18</v>
      </c>
      <c r="J82" s="171"/>
      <c r="K82" s="171"/>
      <c r="L82" s="171" t="s">
        <v>198</v>
      </c>
      <c r="M82" s="171"/>
      <c r="N82" s="171"/>
      <c r="O82" s="171"/>
      <c r="P82" s="171"/>
      <c r="Q82" s="171"/>
      <c r="R82" s="171"/>
      <c r="S82" s="171"/>
      <c r="T82" s="171"/>
      <c r="U82" s="172"/>
      <c r="V82" s="172"/>
      <c r="W82" s="172"/>
      <c r="X82" s="172"/>
      <c r="Y82" s="173"/>
      <c r="Z82" s="173"/>
      <c r="AA82" s="173"/>
      <c r="AB82" s="173"/>
      <c r="AC82" s="173"/>
      <c r="AD82" s="173"/>
      <c r="AE82" s="173"/>
      <c r="AF82" s="173"/>
      <c r="AG82" s="173"/>
      <c r="AH82" s="173"/>
      <c r="AI82" s="173"/>
      <c r="AJ82" s="173"/>
      <c r="AK82" s="173"/>
      <c r="AL82" s="171"/>
      <c r="AM82" s="171"/>
      <c r="AN82" s="171"/>
      <c r="AO82" s="171"/>
      <c r="AP82" s="171"/>
      <c r="AQ82" s="189"/>
      <c r="AR82" s="2"/>
      <c r="AS82" s="2"/>
      <c r="AT82" s="2"/>
    </row>
    <row r="83" spans="1:46" ht="14.25">
      <c r="A83" s="27"/>
      <c r="B83" s="152" t="str">
        <f>'MARCO LÓGICO'!$D$39</f>
        <v>Nombrar la Actividad 4.3.</v>
      </c>
      <c r="C83" s="191"/>
      <c r="D83" s="178">
        <v>100</v>
      </c>
      <c r="E83" s="178">
        <v>2</v>
      </c>
      <c r="F83" s="178">
        <f t="shared" ref="F83:F85" si="17">D83*E83</f>
        <v>200</v>
      </c>
      <c r="G83" s="178"/>
      <c r="H83" s="178"/>
      <c r="I83" s="178" t="s">
        <v>18</v>
      </c>
      <c r="J83" s="178"/>
      <c r="K83" s="178"/>
      <c r="L83" s="178" t="s">
        <v>198</v>
      </c>
      <c r="M83" s="178"/>
      <c r="N83" s="178"/>
      <c r="O83" s="178"/>
      <c r="P83" s="178"/>
      <c r="Q83" s="178"/>
      <c r="R83" s="178"/>
      <c r="S83" s="178"/>
      <c r="T83" s="178"/>
      <c r="U83" s="157"/>
      <c r="V83" s="157"/>
      <c r="W83" s="157"/>
      <c r="X83" s="157"/>
      <c r="Y83" s="179"/>
      <c r="Z83" s="179"/>
      <c r="AA83" s="179"/>
      <c r="AB83" s="179"/>
      <c r="AC83" s="179"/>
      <c r="AD83" s="179"/>
      <c r="AE83" s="179"/>
      <c r="AF83" s="179"/>
      <c r="AG83" s="179"/>
      <c r="AH83" s="179"/>
      <c r="AI83" s="179"/>
      <c r="AJ83" s="179"/>
      <c r="AK83" s="179"/>
      <c r="AL83" s="178"/>
      <c r="AM83" s="178"/>
      <c r="AN83" s="178"/>
      <c r="AO83" s="178"/>
      <c r="AP83" s="178"/>
      <c r="AQ83" s="190"/>
      <c r="AR83" s="2"/>
      <c r="AS83" s="2"/>
      <c r="AT83" s="2"/>
    </row>
    <row r="84" spans="1:46" ht="14.25">
      <c r="A84" s="27"/>
      <c r="B84" s="152" t="str">
        <f>'MARCO LÓGICO'!$D$39</f>
        <v>Nombrar la Actividad 4.3.</v>
      </c>
      <c r="C84" s="191"/>
      <c r="D84" s="178">
        <v>100</v>
      </c>
      <c r="E84" s="178">
        <v>2</v>
      </c>
      <c r="F84" s="178">
        <f t="shared" si="17"/>
        <v>200</v>
      </c>
      <c r="G84" s="178"/>
      <c r="H84" s="178"/>
      <c r="I84" s="178" t="s">
        <v>19</v>
      </c>
      <c r="J84" s="178"/>
      <c r="K84" s="178"/>
      <c r="L84" s="178" t="s">
        <v>198</v>
      </c>
      <c r="M84" s="178"/>
      <c r="N84" s="178"/>
      <c r="O84" s="178"/>
      <c r="P84" s="178"/>
      <c r="Q84" s="178"/>
      <c r="R84" s="178"/>
      <c r="S84" s="178"/>
      <c r="T84" s="178"/>
      <c r="U84" s="157"/>
      <c r="V84" s="157"/>
      <c r="W84" s="157"/>
      <c r="X84" s="157"/>
      <c r="Y84" s="179"/>
      <c r="Z84" s="179"/>
      <c r="AA84" s="179"/>
      <c r="AB84" s="179"/>
      <c r="AC84" s="179"/>
      <c r="AD84" s="179"/>
      <c r="AE84" s="179"/>
      <c r="AF84" s="179"/>
      <c r="AG84" s="179"/>
      <c r="AH84" s="179"/>
      <c r="AI84" s="179"/>
      <c r="AJ84" s="179"/>
      <c r="AK84" s="179"/>
      <c r="AL84" s="178"/>
      <c r="AM84" s="178"/>
      <c r="AN84" s="178"/>
      <c r="AO84" s="178"/>
      <c r="AP84" s="178"/>
      <c r="AQ84" s="190"/>
      <c r="AR84" s="2"/>
      <c r="AS84" s="2"/>
      <c r="AT84" s="2"/>
    </row>
    <row r="85" spans="1:46" thickBot="1">
      <c r="A85" s="27"/>
      <c r="B85" s="153" t="str">
        <f>'MARCO LÓGICO'!$D$39</f>
        <v>Nombrar la Actividad 4.3.</v>
      </c>
      <c r="C85" s="195"/>
      <c r="D85" s="185">
        <v>100</v>
      </c>
      <c r="E85" s="185">
        <v>2</v>
      </c>
      <c r="F85" s="185">
        <f t="shared" si="17"/>
        <v>200</v>
      </c>
      <c r="G85" s="196"/>
      <c r="H85" s="185"/>
      <c r="I85" s="178" t="s">
        <v>18</v>
      </c>
      <c r="J85" s="185"/>
      <c r="K85" s="185"/>
      <c r="L85" s="185" t="s">
        <v>198</v>
      </c>
      <c r="M85" s="185"/>
      <c r="N85" s="185"/>
      <c r="O85" s="185"/>
      <c r="P85" s="185"/>
      <c r="Q85" s="185"/>
      <c r="R85" s="185"/>
      <c r="S85" s="185"/>
      <c r="T85" s="185"/>
      <c r="U85" s="186"/>
      <c r="V85" s="186"/>
      <c r="W85" s="186"/>
      <c r="X85" s="186"/>
      <c r="Y85" s="187"/>
      <c r="Z85" s="187"/>
      <c r="AA85" s="187"/>
      <c r="AB85" s="187"/>
      <c r="AC85" s="187"/>
      <c r="AD85" s="187"/>
      <c r="AE85" s="187"/>
      <c r="AF85" s="187"/>
      <c r="AG85" s="187"/>
      <c r="AH85" s="187"/>
      <c r="AI85" s="187"/>
      <c r="AJ85" s="187"/>
      <c r="AK85" s="187"/>
      <c r="AL85" s="185"/>
      <c r="AM85" s="185"/>
      <c r="AN85" s="185"/>
      <c r="AO85" s="185"/>
      <c r="AP85" s="185"/>
      <c r="AQ85" s="192"/>
      <c r="AR85" s="2"/>
      <c r="AS85" s="2"/>
      <c r="AT85" s="2"/>
    </row>
    <row r="86" spans="1:46" ht="28.5">
      <c r="A86" s="52"/>
      <c r="B86" s="50" t="str">
        <f>'MARCO LÓGICO'!$D$40</f>
        <v>Nombrar la Actividad 4.4.</v>
      </c>
      <c r="C86" s="193"/>
      <c r="D86" s="193">
        <v>100</v>
      </c>
      <c r="E86" s="193">
        <v>3</v>
      </c>
      <c r="F86" s="193">
        <f>D86*E86</f>
        <v>300</v>
      </c>
      <c r="G86" s="171"/>
      <c r="H86" s="171"/>
      <c r="I86" s="178" t="s">
        <v>18</v>
      </c>
      <c r="J86" s="171"/>
      <c r="K86" s="171"/>
      <c r="L86" s="171" t="s">
        <v>198</v>
      </c>
      <c r="M86" s="171"/>
      <c r="N86" s="171"/>
      <c r="O86" s="171"/>
      <c r="P86" s="171"/>
      <c r="Q86" s="171"/>
      <c r="R86" s="171"/>
      <c r="S86" s="171"/>
      <c r="T86" s="171"/>
      <c r="U86" s="172"/>
      <c r="V86" s="172"/>
      <c r="W86" s="172"/>
      <c r="X86" s="172"/>
      <c r="Y86" s="173"/>
      <c r="Z86" s="173"/>
      <c r="AA86" s="173"/>
      <c r="AB86" s="173"/>
      <c r="AC86" s="173"/>
      <c r="AD86" s="173"/>
      <c r="AE86" s="173"/>
      <c r="AF86" s="173"/>
      <c r="AG86" s="173"/>
      <c r="AH86" s="173"/>
      <c r="AI86" s="173"/>
      <c r="AJ86" s="173"/>
      <c r="AK86" s="173"/>
      <c r="AL86" s="171"/>
      <c r="AM86" s="171"/>
      <c r="AN86" s="171"/>
      <c r="AO86" s="171"/>
      <c r="AP86" s="171"/>
      <c r="AQ86" s="189"/>
      <c r="AR86" s="2"/>
      <c r="AS86" s="2"/>
      <c r="AT86" s="2"/>
    </row>
    <row r="87" spans="1:46" ht="28.5">
      <c r="A87" s="52"/>
      <c r="B87" s="50" t="str">
        <f>'MARCO LÓGICO'!$D$40</f>
        <v>Nombrar la Actividad 4.4.</v>
      </c>
      <c r="C87" s="191"/>
      <c r="D87" s="178">
        <v>100</v>
      </c>
      <c r="E87" s="178">
        <v>2</v>
      </c>
      <c r="F87" s="178">
        <f t="shared" ref="F87:F89" si="18">D87*E87</f>
        <v>200</v>
      </c>
      <c r="G87" s="178"/>
      <c r="H87" s="178"/>
      <c r="I87" s="178" t="s">
        <v>18</v>
      </c>
      <c r="J87" s="178"/>
      <c r="K87" s="178"/>
      <c r="L87" s="178" t="s">
        <v>198</v>
      </c>
      <c r="M87" s="178"/>
      <c r="N87" s="178"/>
      <c r="O87" s="178"/>
      <c r="P87" s="178"/>
      <c r="Q87" s="178"/>
      <c r="R87" s="178"/>
      <c r="S87" s="178"/>
      <c r="T87" s="178"/>
      <c r="U87" s="157"/>
      <c r="V87" s="157"/>
      <c r="W87" s="157"/>
      <c r="X87" s="157"/>
      <c r="Y87" s="179"/>
      <c r="Z87" s="179"/>
      <c r="AA87" s="179"/>
      <c r="AB87" s="179"/>
      <c r="AC87" s="179"/>
      <c r="AD87" s="179"/>
      <c r="AE87" s="179"/>
      <c r="AF87" s="179"/>
      <c r="AG87" s="179"/>
      <c r="AH87" s="179"/>
      <c r="AI87" s="179"/>
      <c r="AJ87" s="179"/>
      <c r="AK87" s="179"/>
      <c r="AL87" s="178"/>
      <c r="AM87" s="178"/>
      <c r="AN87" s="178"/>
      <c r="AO87" s="178"/>
      <c r="AP87" s="178"/>
      <c r="AQ87" s="190"/>
      <c r="AR87" s="2"/>
      <c r="AS87" s="2"/>
      <c r="AT87" s="2"/>
    </row>
    <row r="88" spans="1:46" ht="28.5">
      <c r="A88" s="52"/>
      <c r="B88" s="50" t="str">
        <f>'MARCO LÓGICO'!$D$40</f>
        <v>Nombrar la Actividad 4.4.</v>
      </c>
      <c r="C88" s="191"/>
      <c r="D88" s="178">
        <v>100</v>
      </c>
      <c r="E88" s="178">
        <v>2</v>
      </c>
      <c r="F88" s="178">
        <f t="shared" si="18"/>
        <v>200</v>
      </c>
      <c r="G88" s="178"/>
      <c r="H88" s="178"/>
      <c r="I88" s="178" t="s">
        <v>18</v>
      </c>
      <c r="J88" s="178"/>
      <c r="K88" s="178"/>
      <c r="L88" s="178" t="s">
        <v>198</v>
      </c>
      <c r="M88" s="178"/>
      <c r="N88" s="178"/>
      <c r="O88" s="178"/>
      <c r="P88" s="178"/>
      <c r="Q88" s="178"/>
      <c r="R88" s="178"/>
      <c r="S88" s="178"/>
      <c r="T88" s="178"/>
      <c r="U88" s="157"/>
      <c r="V88" s="157"/>
      <c r="W88" s="157"/>
      <c r="X88" s="157"/>
      <c r="Y88" s="179"/>
      <c r="Z88" s="179"/>
      <c r="AA88" s="179"/>
      <c r="AB88" s="179"/>
      <c r="AC88" s="179"/>
      <c r="AD88" s="179"/>
      <c r="AE88" s="179"/>
      <c r="AF88" s="179"/>
      <c r="AG88" s="179"/>
      <c r="AH88" s="179"/>
      <c r="AI88" s="179"/>
      <c r="AJ88" s="179"/>
      <c r="AK88" s="179"/>
      <c r="AL88" s="178"/>
      <c r="AM88" s="178"/>
      <c r="AN88" s="178"/>
      <c r="AO88" s="178"/>
      <c r="AP88" s="178"/>
      <c r="AQ88" s="190"/>
      <c r="AR88" s="2"/>
      <c r="AS88" s="2"/>
      <c r="AT88" s="2"/>
    </row>
    <row r="89" spans="1:46" thickBot="1">
      <c r="A89" s="52"/>
      <c r="B89" s="152" t="str">
        <f>'MARCO LÓGICO'!$D$40</f>
        <v>Nombrar la Actividad 4.4.</v>
      </c>
      <c r="C89" s="195"/>
      <c r="D89" s="185">
        <v>100</v>
      </c>
      <c r="E89" s="185">
        <v>2</v>
      </c>
      <c r="F89" s="185">
        <f t="shared" si="18"/>
        <v>200</v>
      </c>
      <c r="G89" s="185"/>
      <c r="H89" s="185"/>
      <c r="I89" s="178" t="s">
        <v>18</v>
      </c>
      <c r="J89" s="185"/>
      <c r="K89" s="185"/>
      <c r="L89" s="185" t="s">
        <v>198</v>
      </c>
      <c r="M89" s="185"/>
      <c r="N89" s="185"/>
      <c r="O89" s="185"/>
      <c r="P89" s="185"/>
      <c r="Q89" s="185"/>
      <c r="R89" s="185"/>
      <c r="S89" s="185"/>
      <c r="T89" s="185"/>
      <c r="U89" s="186"/>
      <c r="V89" s="186"/>
      <c r="W89" s="186"/>
      <c r="X89" s="186"/>
      <c r="Y89" s="187"/>
      <c r="Z89" s="187"/>
      <c r="AA89" s="187"/>
      <c r="AB89" s="187"/>
      <c r="AC89" s="187"/>
      <c r="AD89" s="187"/>
      <c r="AE89" s="187"/>
      <c r="AF89" s="187"/>
      <c r="AG89" s="187"/>
      <c r="AH89" s="187"/>
      <c r="AI89" s="187"/>
      <c r="AJ89" s="187"/>
      <c r="AK89" s="187"/>
      <c r="AL89" s="185"/>
      <c r="AM89" s="185"/>
      <c r="AN89" s="185"/>
      <c r="AO89" s="185"/>
      <c r="AP89" s="185"/>
      <c r="AQ89" s="192"/>
      <c r="AR89" s="2"/>
      <c r="AS89" s="2"/>
      <c r="AT89" s="2"/>
    </row>
    <row r="90" spans="1:46" ht="28.5">
      <c r="A90" s="52"/>
      <c r="B90" s="50" t="str">
        <f>'MARCO LÓGICO'!$D$41</f>
        <v>Nombrar la Actividad 4.5.</v>
      </c>
      <c r="C90" s="188"/>
      <c r="D90" s="193">
        <v>100</v>
      </c>
      <c r="E90" s="193">
        <v>3</v>
      </c>
      <c r="F90" s="193">
        <f>D90*E90</f>
        <v>300</v>
      </c>
      <c r="G90" s="171"/>
      <c r="H90" s="171"/>
      <c r="I90" s="178" t="s">
        <v>18</v>
      </c>
      <c r="J90" s="171"/>
      <c r="K90" s="171"/>
      <c r="L90" s="171" t="s">
        <v>198</v>
      </c>
      <c r="M90" s="171"/>
      <c r="N90" s="171"/>
      <c r="O90" s="171"/>
      <c r="P90" s="171"/>
      <c r="Q90" s="171"/>
      <c r="R90" s="171"/>
      <c r="S90" s="171"/>
      <c r="T90" s="171"/>
      <c r="U90" s="172"/>
      <c r="V90" s="172"/>
      <c r="W90" s="172"/>
      <c r="X90" s="172"/>
      <c r="Y90" s="173"/>
      <c r="Z90" s="173"/>
      <c r="AA90" s="173"/>
      <c r="AB90" s="173"/>
      <c r="AC90" s="173"/>
      <c r="AD90" s="173"/>
      <c r="AE90" s="173"/>
      <c r="AF90" s="173"/>
      <c r="AG90" s="173"/>
      <c r="AH90" s="173"/>
      <c r="AI90" s="173"/>
      <c r="AJ90" s="173"/>
      <c r="AK90" s="173"/>
      <c r="AL90" s="171"/>
      <c r="AM90" s="171"/>
      <c r="AN90" s="171"/>
      <c r="AO90" s="171"/>
      <c r="AP90" s="171"/>
      <c r="AQ90" s="189"/>
      <c r="AR90" s="2"/>
      <c r="AS90" s="2"/>
      <c r="AT90" s="2"/>
    </row>
    <row r="91" spans="1:46" ht="28.5">
      <c r="A91" s="52"/>
      <c r="B91" s="50" t="str">
        <f>'MARCO LÓGICO'!$D$41</f>
        <v>Nombrar la Actividad 4.5.</v>
      </c>
      <c r="C91" s="188"/>
      <c r="D91" s="178">
        <v>100</v>
      </c>
      <c r="E91" s="178">
        <v>2</v>
      </c>
      <c r="F91" s="178">
        <f t="shared" ref="F91:F93" si="19">D91*E91</f>
        <v>200</v>
      </c>
      <c r="G91" s="178"/>
      <c r="H91" s="178"/>
      <c r="I91" s="178" t="s">
        <v>18</v>
      </c>
      <c r="J91" s="178"/>
      <c r="K91" s="178"/>
      <c r="L91" s="178" t="s">
        <v>198</v>
      </c>
      <c r="M91" s="178"/>
      <c r="N91" s="178"/>
      <c r="O91" s="178"/>
      <c r="P91" s="178"/>
      <c r="Q91" s="178"/>
      <c r="R91" s="178"/>
      <c r="S91" s="178"/>
      <c r="T91" s="178"/>
      <c r="U91" s="157"/>
      <c r="V91" s="157"/>
      <c r="W91" s="157"/>
      <c r="X91" s="157"/>
      <c r="Y91" s="179"/>
      <c r="Z91" s="179"/>
      <c r="AA91" s="179"/>
      <c r="AB91" s="179"/>
      <c r="AC91" s="179"/>
      <c r="AD91" s="179"/>
      <c r="AE91" s="179"/>
      <c r="AF91" s="179"/>
      <c r="AG91" s="179"/>
      <c r="AH91" s="179"/>
      <c r="AI91" s="179"/>
      <c r="AJ91" s="179"/>
      <c r="AK91" s="179"/>
      <c r="AL91" s="178"/>
      <c r="AM91" s="178"/>
      <c r="AN91" s="178"/>
      <c r="AO91" s="178"/>
      <c r="AP91" s="178"/>
      <c r="AQ91" s="190"/>
      <c r="AR91" s="2"/>
      <c r="AS91" s="2"/>
      <c r="AT91" s="2"/>
    </row>
    <row r="92" spans="1:46" ht="28.5">
      <c r="A92" s="52"/>
      <c r="B92" s="50" t="str">
        <f>'MARCO LÓGICO'!$D$41</f>
        <v>Nombrar la Actividad 4.5.</v>
      </c>
      <c r="C92" s="188"/>
      <c r="D92" s="178">
        <v>100</v>
      </c>
      <c r="E92" s="178">
        <v>2</v>
      </c>
      <c r="F92" s="178">
        <f t="shared" si="19"/>
        <v>200</v>
      </c>
      <c r="G92" s="178"/>
      <c r="H92" s="178"/>
      <c r="I92" s="178" t="s">
        <v>18</v>
      </c>
      <c r="J92" s="178"/>
      <c r="K92" s="178"/>
      <c r="L92" s="178" t="s">
        <v>198</v>
      </c>
      <c r="M92" s="178"/>
      <c r="N92" s="178"/>
      <c r="O92" s="178"/>
      <c r="P92" s="178"/>
      <c r="Q92" s="178"/>
      <c r="R92" s="178"/>
      <c r="S92" s="178"/>
      <c r="T92" s="178"/>
      <c r="U92" s="157"/>
      <c r="V92" s="157"/>
      <c r="W92" s="157"/>
      <c r="X92" s="157"/>
      <c r="Y92" s="179"/>
      <c r="Z92" s="179"/>
      <c r="AA92" s="179"/>
      <c r="AB92" s="179"/>
      <c r="AC92" s="179"/>
      <c r="AD92" s="179"/>
      <c r="AE92" s="179"/>
      <c r="AF92" s="179"/>
      <c r="AG92" s="179"/>
      <c r="AH92" s="179"/>
      <c r="AI92" s="179"/>
      <c r="AJ92" s="179"/>
      <c r="AK92" s="179"/>
      <c r="AL92" s="178"/>
      <c r="AM92" s="178"/>
      <c r="AN92" s="178"/>
      <c r="AO92" s="178"/>
      <c r="AP92" s="178"/>
      <c r="AQ92" s="190"/>
      <c r="AR92" s="2"/>
      <c r="AS92" s="2"/>
      <c r="AT92" s="2"/>
    </row>
    <row r="93" spans="1:46" thickBot="1">
      <c r="A93" s="52"/>
      <c r="B93" s="152" t="str">
        <f>'MARCO LÓGICO'!$D$41</f>
        <v>Nombrar la Actividad 4.5.</v>
      </c>
      <c r="C93" s="191"/>
      <c r="D93" s="185">
        <v>100</v>
      </c>
      <c r="E93" s="185">
        <v>2</v>
      </c>
      <c r="F93" s="185">
        <f t="shared" si="19"/>
        <v>200</v>
      </c>
      <c r="G93" s="185"/>
      <c r="H93" s="185"/>
      <c r="I93" s="178" t="s">
        <v>18</v>
      </c>
      <c r="J93" s="185"/>
      <c r="K93" s="185"/>
      <c r="L93" s="185" t="s">
        <v>198</v>
      </c>
      <c r="M93" s="185"/>
      <c r="N93" s="185"/>
      <c r="O93" s="185"/>
      <c r="P93" s="185"/>
      <c r="Q93" s="185"/>
      <c r="R93" s="185"/>
      <c r="S93" s="185"/>
      <c r="T93" s="185"/>
      <c r="U93" s="186"/>
      <c r="V93" s="186"/>
      <c r="W93" s="186"/>
      <c r="X93" s="186"/>
      <c r="Y93" s="187"/>
      <c r="Z93" s="187"/>
      <c r="AA93" s="187"/>
      <c r="AB93" s="187"/>
      <c r="AC93" s="187"/>
      <c r="AD93" s="187"/>
      <c r="AE93" s="187"/>
      <c r="AF93" s="187"/>
      <c r="AG93" s="187"/>
      <c r="AH93" s="187"/>
      <c r="AI93" s="187"/>
      <c r="AJ93" s="187"/>
      <c r="AK93" s="187"/>
      <c r="AL93" s="185"/>
      <c r="AM93" s="185"/>
      <c r="AN93" s="185"/>
      <c r="AO93" s="185"/>
      <c r="AP93" s="185"/>
      <c r="AQ93" s="192"/>
      <c r="AR93" s="2"/>
      <c r="AS93" s="2"/>
      <c r="AT93" s="2"/>
    </row>
    <row r="94" spans="1:46" thickBot="1">
      <c r="A94" s="27"/>
      <c r="B94" s="154" t="s">
        <v>305</v>
      </c>
      <c r="C94" s="197"/>
      <c r="D94" s="197"/>
      <c r="E94" s="198">
        <f t="shared" ref="E94" si="20">SUM(E145:E156)</f>
        <v>0</v>
      </c>
      <c r="F94" s="198">
        <f>SUM(F95:F114)</f>
        <v>3725</v>
      </c>
      <c r="G94" s="199"/>
      <c r="H94" s="200">
        <f>SUM(H145:H156)</f>
        <v>0</v>
      </c>
      <c r="I94" s="201"/>
      <c r="J94" s="201"/>
      <c r="K94" s="201"/>
      <c r="L94" s="201"/>
      <c r="M94" s="201"/>
      <c r="N94" s="201"/>
      <c r="O94" s="201"/>
      <c r="P94" s="201"/>
      <c r="Q94" s="201"/>
      <c r="R94" s="201"/>
      <c r="S94" s="201"/>
      <c r="T94" s="201"/>
      <c r="U94" s="201"/>
      <c r="V94" s="201"/>
      <c r="W94" s="201"/>
      <c r="X94" s="201"/>
      <c r="Y94" s="201"/>
      <c r="Z94" s="201"/>
      <c r="AA94" s="201"/>
      <c r="AB94" s="201"/>
      <c r="AC94" s="201"/>
      <c r="AD94" s="201"/>
      <c r="AE94" s="201"/>
      <c r="AF94" s="201"/>
      <c r="AG94" s="201"/>
      <c r="AH94" s="201"/>
      <c r="AI94" s="201"/>
      <c r="AJ94" s="201"/>
      <c r="AK94" s="201"/>
      <c r="AL94" s="201"/>
      <c r="AM94" s="201"/>
      <c r="AN94" s="201"/>
      <c r="AO94" s="201"/>
      <c r="AP94" s="201"/>
      <c r="AQ94" s="201"/>
      <c r="AR94" s="2"/>
      <c r="AS94" s="2"/>
      <c r="AT94" s="2"/>
    </row>
    <row r="95" spans="1:46" ht="28.5">
      <c r="A95" s="27"/>
      <c r="B95" s="131" t="str">
        <f>'MARCO LÓGICO'!$D$43</f>
        <v>Nombrar la Actividad 5.1.</v>
      </c>
      <c r="C95" s="193"/>
      <c r="D95" s="169">
        <v>5</v>
      </c>
      <c r="E95" s="169">
        <v>5</v>
      </c>
      <c r="F95" s="169">
        <f>D95*E95</f>
        <v>25</v>
      </c>
      <c r="G95" s="170"/>
      <c r="H95" s="171"/>
      <c r="I95" s="171" t="s">
        <v>18</v>
      </c>
      <c r="J95" s="171"/>
      <c r="K95" s="171"/>
      <c r="L95" s="171" t="s">
        <v>195</v>
      </c>
      <c r="M95" s="171"/>
      <c r="N95" s="171"/>
      <c r="O95" s="171"/>
      <c r="P95" s="171"/>
      <c r="Q95" s="171"/>
      <c r="R95" s="171"/>
      <c r="S95" s="171"/>
      <c r="T95" s="171"/>
      <c r="U95" s="172"/>
      <c r="V95" s="172"/>
      <c r="W95" s="172"/>
      <c r="X95" s="172"/>
      <c r="Y95" s="173"/>
      <c r="Z95" s="173"/>
      <c r="AA95" s="173"/>
      <c r="AB95" s="173"/>
      <c r="AC95" s="174"/>
      <c r="AD95" s="174"/>
      <c r="AE95" s="173"/>
      <c r="AF95" s="173"/>
      <c r="AG95" s="173"/>
      <c r="AH95" s="173"/>
      <c r="AI95" s="173"/>
      <c r="AJ95" s="173"/>
      <c r="AK95" s="173"/>
      <c r="AL95" s="171"/>
      <c r="AM95" s="171"/>
      <c r="AN95" s="175" t="s">
        <v>196</v>
      </c>
      <c r="AO95" s="171"/>
      <c r="AP95" s="171"/>
      <c r="AQ95" s="279" t="s">
        <v>197</v>
      </c>
      <c r="AR95" s="2"/>
      <c r="AS95" s="2"/>
      <c r="AT95" s="2"/>
    </row>
    <row r="96" spans="1:46" ht="28.5">
      <c r="A96" s="27"/>
      <c r="B96" s="132" t="str">
        <f>'MARCO LÓGICO'!$D$43</f>
        <v>Nombrar la Actividad 5.1.</v>
      </c>
      <c r="C96" s="191"/>
      <c r="D96" s="169">
        <v>20</v>
      </c>
      <c r="E96" s="169">
        <v>1</v>
      </c>
      <c r="F96" s="169">
        <f t="shared" ref="F96:F98" si="21">D96*E96</f>
        <v>20</v>
      </c>
      <c r="G96" s="177"/>
      <c r="H96" s="178"/>
      <c r="I96" s="178" t="s">
        <v>18</v>
      </c>
      <c r="J96" s="178"/>
      <c r="K96" s="178"/>
      <c r="L96" s="178" t="s">
        <v>195</v>
      </c>
      <c r="M96" s="178"/>
      <c r="N96" s="178"/>
      <c r="O96" s="178"/>
      <c r="P96" s="178"/>
      <c r="Q96" s="178"/>
      <c r="R96" s="178"/>
      <c r="S96" s="178"/>
      <c r="T96" s="178"/>
      <c r="U96" s="157"/>
      <c r="V96" s="157"/>
      <c r="W96" s="157"/>
      <c r="X96" s="157"/>
      <c r="Y96" s="179"/>
      <c r="Z96" s="179"/>
      <c r="AA96" s="179"/>
      <c r="AB96" s="179"/>
      <c r="AC96" s="180"/>
      <c r="AD96" s="180"/>
      <c r="AE96" s="179"/>
      <c r="AF96" s="179"/>
      <c r="AG96" s="179"/>
      <c r="AH96" s="179"/>
      <c r="AI96" s="179"/>
      <c r="AJ96" s="179"/>
      <c r="AK96" s="179"/>
      <c r="AL96" s="178"/>
      <c r="AM96" s="178"/>
      <c r="AN96" s="178"/>
      <c r="AO96" s="178"/>
      <c r="AP96" s="178"/>
      <c r="AQ96" s="280"/>
      <c r="AR96" s="2"/>
      <c r="AS96" s="2"/>
      <c r="AT96" s="2"/>
    </row>
    <row r="97" spans="1:46" ht="14.25">
      <c r="A97" s="27"/>
      <c r="B97" s="151" t="str">
        <f>'MARCO LÓGICO'!$D$43</f>
        <v>Nombrar la Actividad 5.1.</v>
      </c>
      <c r="C97" s="191"/>
      <c r="D97" s="169">
        <v>20</v>
      </c>
      <c r="E97" s="169">
        <v>2</v>
      </c>
      <c r="F97" s="169">
        <f t="shared" si="21"/>
        <v>40</v>
      </c>
      <c r="G97" s="177"/>
      <c r="H97" s="178"/>
      <c r="I97" s="178" t="s">
        <v>20</v>
      </c>
      <c r="J97" s="178"/>
      <c r="K97" s="178"/>
      <c r="L97" s="178" t="s">
        <v>198</v>
      </c>
      <c r="M97" s="178"/>
      <c r="N97" s="178"/>
      <c r="O97" s="178"/>
      <c r="P97" s="178"/>
      <c r="Q97" s="178"/>
      <c r="R97" s="178"/>
      <c r="S97" s="178"/>
      <c r="T97" s="178"/>
      <c r="U97" s="157"/>
      <c r="V97" s="157"/>
      <c r="W97" s="157"/>
      <c r="X97" s="157"/>
      <c r="Y97" s="179"/>
      <c r="Z97" s="179"/>
      <c r="AA97" s="179"/>
      <c r="AB97" s="179"/>
      <c r="AC97" s="180"/>
      <c r="AD97" s="180"/>
      <c r="AE97" s="179"/>
      <c r="AF97" s="179"/>
      <c r="AG97" s="179"/>
      <c r="AH97" s="179"/>
      <c r="AI97" s="179"/>
      <c r="AJ97" s="179"/>
      <c r="AK97" s="179"/>
      <c r="AL97" s="178"/>
      <c r="AM97" s="178"/>
      <c r="AN97" s="178"/>
      <c r="AO97" s="178"/>
      <c r="AP97" s="178"/>
      <c r="AQ97" s="280"/>
      <c r="AR97" s="2"/>
      <c r="AS97" s="2"/>
      <c r="AT97" s="2"/>
    </row>
    <row r="98" spans="1:46" thickBot="1">
      <c r="A98" s="27"/>
      <c r="B98" s="133" t="str">
        <f>'MARCO LÓGICO'!$D$43</f>
        <v>Nombrar la Actividad 5.1.</v>
      </c>
      <c r="C98" s="202"/>
      <c r="D98" s="169">
        <v>2</v>
      </c>
      <c r="E98" s="169">
        <v>20</v>
      </c>
      <c r="F98" s="169">
        <f t="shared" si="21"/>
        <v>40</v>
      </c>
      <c r="G98" s="184"/>
      <c r="H98" s="185"/>
      <c r="I98" s="178" t="s">
        <v>18</v>
      </c>
      <c r="J98" s="185"/>
      <c r="K98" s="185"/>
      <c r="L98" s="185" t="s">
        <v>198</v>
      </c>
      <c r="M98" s="185"/>
      <c r="N98" s="185"/>
      <c r="O98" s="185"/>
      <c r="P98" s="185"/>
      <c r="Q98" s="185"/>
      <c r="R98" s="185"/>
      <c r="S98" s="185"/>
      <c r="T98" s="185"/>
      <c r="U98" s="186"/>
      <c r="V98" s="186"/>
      <c r="W98" s="186"/>
      <c r="X98" s="186"/>
      <c r="Y98" s="187"/>
      <c r="Z98" s="187"/>
      <c r="AA98" s="187"/>
      <c r="AB98" s="187"/>
      <c r="AC98" s="187"/>
      <c r="AD98" s="187"/>
      <c r="AE98" s="187"/>
      <c r="AF98" s="187"/>
      <c r="AG98" s="187"/>
      <c r="AH98" s="187"/>
      <c r="AI98" s="187"/>
      <c r="AJ98" s="187"/>
      <c r="AK98" s="187"/>
      <c r="AL98" s="185"/>
      <c r="AM98" s="185"/>
      <c r="AN98" s="185"/>
      <c r="AO98" s="185"/>
      <c r="AP98" s="185"/>
      <c r="AQ98" s="281"/>
      <c r="AR98" s="2"/>
      <c r="AS98" s="2"/>
      <c r="AT98" s="2"/>
    </row>
    <row r="99" spans="1:46" ht="28.5">
      <c r="A99" s="27"/>
      <c r="B99" s="50" t="str">
        <f>'MARCO LÓGICO'!$D$44</f>
        <v xml:space="preserve">Nombrar la Actividad 5.2.       </v>
      </c>
      <c r="C99" s="188"/>
      <c r="D99" s="171">
        <v>100</v>
      </c>
      <c r="E99" s="171">
        <v>3</v>
      </c>
      <c r="F99" s="171">
        <f>D99*E99</f>
        <v>300</v>
      </c>
      <c r="G99" s="171"/>
      <c r="H99" s="171"/>
      <c r="I99" s="178" t="s">
        <v>18</v>
      </c>
      <c r="J99" s="171"/>
      <c r="K99" s="171"/>
      <c r="L99" s="171" t="s">
        <v>198</v>
      </c>
      <c r="M99" s="171"/>
      <c r="N99" s="171"/>
      <c r="O99" s="171"/>
      <c r="P99" s="171"/>
      <c r="Q99" s="171"/>
      <c r="R99" s="171"/>
      <c r="S99" s="171"/>
      <c r="T99" s="171"/>
      <c r="U99" s="172"/>
      <c r="V99" s="172"/>
      <c r="W99" s="172"/>
      <c r="X99" s="172"/>
      <c r="Y99" s="173"/>
      <c r="Z99" s="173"/>
      <c r="AA99" s="173"/>
      <c r="AB99" s="173"/>
      <c r="AC99" s="173"/>
      <c r="AD99" s="173"/>
      <c r="AE99" s="173"/>
      <c r="AF99" s="173"/>
      <c r="AG99" s="173"/>
      <c r="AH99" s="173"/>
      <c r="AI99" s="173"/>
      <c r="AJ99" s="173"/>
      <c r="AK99" s="173"/>
      <c r="AL99" s="171"/>
      <c r="AM99" s="171"/>
      <c r="AN99" s="171"/>
      <c r="AO99" s="171"/>
      <c r="AP99" s="171"/>
      <c r="AQ99" s="189"/>
      <c r="AR99" s="2"/>
      <c r="AS99" s="2"/>
      <c r="AT99" s="2"/>
    </row>
    <row r="100" spans="1:46" ht="28.5">
      <c r="A100" s="27"/>
      <c r="B100" s="50" t="str">
        <f>'MARCO LÓGICO'!$D$44</f>
        <v xml:space="preserve">Nombrar la Actividad 5.2.       </v>
      </c>
      <c r="C100" s="188"/>
      <c r="D100" s="178">
        <v>100</v>
      </c>
      <c r="E100" s="178">
        <v>2</v>
      </c>
      <c r="F100" s="178">
        <f t="shared" ref="F100:F102" si="22">D100*E100</f>
        <v>200</v>
      </c>
      <c r="G100" s="178"/>
      <c r="H100" s="178"/>
      <c r="I100" s="178" t="s">
        <v>18</v>
      </c>
      <c r="J100" s="178"/>
      <c r="K100" s="178"/>
      <c r="L100" s="178" t="s">
        <v>198</v>
      </c>
      <c r="M100" s="178"/>
      <c r="N100" s="178"/>
      <c r="O100" s="178"/>
      <c r="P100" s="178"/>
      <c r="Q100" s="178"/>
      <c r="R100" s="178"/>
      <c r="S100" s="178"/>
      <c r="T100" s="178"/>
      <c r="U100" s="157"/>
      <c r="V100" s="157"/>
      <c r="W100" s="157"/>
      <c r="X100" s="157"/>
      <c r="Y100" s="179"/>
      <c r="Z100" s="179"/>
      <c r="AA100" s="179"/>
      <c r="AB100" s="179"/>
      <c r="AC100" s="179"/>
      <c r="AD100" s="179"/>
      <c r="AE100" s="179"/>
      <c r="AF100" s="179"/>
      <c r="AG100" s="179"/>
      <c r="AH100" s="179"/>
      <c r="AI100" s="179"/>
      <c r="AJ100" s="179"/>
      <c r="AK100" s="179"/>
      <c r="AL100" s="178"/>
      <c r="AM100" s="178"/>
      <c r="AN100" s="178"/>
      <c r="AO100" s="178"/>
      <c r="AP100" s="178"/>
      <c r="AQ100" s="190"/>
      <c r="AR100" s="2"/>
      <c r="AS100" s="2"/>
      <c r="AT100" s="2"/>
    </row>
    <row r="101" spans="1:46" ht="28.5">
      <c r="A101" s="27"/>
      <c r="B101" s="50" t="str">
        <f>'MARCO LÓGICO'!$D$44</f>
        <v xml:space="preserve">Nombrar la Actividad 5.2.       </v>
      </c>
      <c r="C101" s="188"/>
      <c r="D101" s="178">
        <v>100</v>
      </c>
      <c r="E101" s="178">
        <v>2</v>
      </c>
      <c r="F101" s="178">
        <f t="shared" si="22"/>
        <v>200</v>
      </c>
      <c r="G101" s="178"/>
      <c r="H101" s="178"/>
      <c r="I101" s="178" t="s">
        <v>18</v>
      </c>
      <c r="J101" s="178"/>
      <c r="K101" s="178"/>
      <c r="L101" s="178" t="s">
        <v>198</v>
      </c>
      <c r="M101" s="178"/>
      <c r="N101" s="178"/>
      <c r="O101" s="178"/>
      <c r="P101" s="178"/>
      <c r="Q101" s="178"/>
      <c r="R101" s="178"/>
      <c r="S101" s="178"/>
      <c r="T101" s="178"/>
      <c r="U101" s="157"/>
      <c r="V101" s="157"/>
      <c r="W101" s="157"/>
      <c r="X101" s="157"/>
      <c r="Y101" s="179"/>
      <c r="Z101" s="179"/>
      <c r="AA101" s="179"/>
      <c r="AB101" s="179"/>
      <c r="AC101" s="179"/>
      <c r="AD101" s="179"/>
      <c r="AE101" s="179"/>
      <c r="AF101" s="179"/>
      <c r="AG101" s="179"/>
      <c r="AH101" s="179"/>
      <c r="AI101" s="179"/>
      <c r="AJ101" s="179"/>
      <c r="AK101" s="179"/>
      <c r="AL101" s="178"/>
      <c r="AM101" s="178"/>
      <c r="AN101" s="178"/>
      <c r="AO101" s="178"/>
      <c r="AP101" s="178"/>
      <c r="AQ101" s="190"/>
      <c r="AR101" s="2"/>
      <c r="AS101" s="2"/>
      <c r="AT101" s="2"/>
    </row>
    <row r="102" spans="1:46" ht="29.25" thickBot="1">
      <c r="A102" s="27"/>
      <c r="B102" s="50" t="str">
        <f>'MARCO LÓGICO'!$D$44</f>
        <v xml:space="preserve">Nombrar la Actividad 5.2.       </v>
      </c>
      <c r="C102" s="191"/>
      <c r="D102" s="185">
        <v>100</v>
      </c>
      <c r="E102" s="185">
        <v>2</v>
      </c>
      <c r="F102" s="185">
        <f t="shared" si="22"/>
        <v>200</v>
      </c>
      <c r="G102" s="185"/>
      <c r="H102" s="185"/>
      <c r="I102" s="178" t="s">
        <v>18</v>
      </c>
      <c r="J102" s="185"/>
      <c r="K102" s="185"/>
      <c r="L102" s="185" t="s">
        <v>198</v>
      </c>
      <c r="M102" s="185"/>
      <c r="N102" s="185"/>
      <c r="O102" s="185"/>
      <c r="P102" s="185"/>
      <c r="Q102" s="185"/>
      <c r="R102" s="185"/>
      <c r="S102" s="185"/>
      <c r="T102" s="185"/>
      <c r="U102" s="186"/>
      <c r="V102" s="186"/>
      <c r="W102" s="186"/>
      <c r="X102" s="186"/>
      <c r="Y102" s="187"/>
      <c r="Z102" s="187"/>
      <c r="AA102" s="187"/>
      <c r="AB102" s="187"/>
      <c r="AC102" s="187"/>
      <c r="AD102" s="187"/>
      <c r="AE102" s="187"/>
      <c r="AF102" s="187"/>
      <c r="AG102" s="187"/>
      <c r="AH102" s="187"/>
      <c r="AI102" s="187"/>
      <c r="AJ102" s="187"/>
      <c r="AK102" s="187"/>
      <c r="AL102" s="185"/>
      <c r="AM102" s="185"/>
      <c r="AN102" s="185"/>
      <c r="AO102" s="185"/>
      <c r="AP102" s="185"/>
      <c r="AQ102" s="192"/>
      <c r="AR102" s="2"/>
      <c r="AS102" s="2"/>
      <c r="AT102" s="2"/>
    </row>
    <row r="103" spans="1:46" ht="28.5">
      <c r="A103" s="27"/>
      <c r="B103" s="131" t="str">
        <f>'MARCO LÓGICO'!$D$45</f>
        <v>Nombrar la Actividad 5.3.</v>
      </c>
      <c r="C103" s="193"/>
      <c r="D103" s="193">
        <v>100</v>
      </c>
      <c r="E103" s="193">
        <v>3</v>
      </c>
      <c r="F103" s="193">
        <f>D103*E103</f>
        <v>300</v>
      </c>
      <c r="G103" s="194"/>
      <c r="H103" s="171"/>
      <c r="I103" s="178" t="s">
        <v>18</v>
      </c>
      <c r="J103" s="171"/>
      <c r="K103" s="171"/>
      <c r="L103" s="171" t="s">
        <v>198</v>
      </c>
      <c r="M103" s="171"/>
      <c r="N103" s="171"/>
      <c r="O103" s="171"/>
      <c r="P103" s="171"/>
      <c r="Q103" s="171"/>
      <c r="R103" s="171"/>
      <c r="S103" s="171"/>
      <c r="T103" s="171"/>
      <c r="U103" s="172"/>
      <c r="V103" s="172"/>
      <c r="W103" s="172"/>
      <c r="X103" s="172"/>
      <c r="Y103" s="173"/>
      <c r="Z103" s="173"/>
      <c r="AA103" s="173"/>
      <c r="AB103" s="173"/>
      <c r="AC103" s="173"/>
      <c r="AD103" s="173"/>
      <c r="AE103" s="173"/>
      <c r="AF103" s="173"/>
      <c r="AG103" s="173"/>
      <c r="AH103" s="173"/>
      <c r="AI103" s="173"/>
      <c r="AJ103" s="173"/>
      <c r="AK103" s="173"/>
      <c r="AL103" s="171"/>
      <c r="AM103" s="171"/>
      <c r="AN103" s="171"/>
      <c r="AO103" s="171"/>
      <c r="AP103" s="171"/>
      <c r="AQ103" s="189"/>
      <c r="AR103" s="2"/>
      <c r="AS103" s="2"/>
      <c r="AT103" s="2"/>
    </row>
    <row r="104" spans="1:46" ht="14.25">
      <c r="A104" s="27"/>
      <c r="B104" s="152" t="str">
        <f>'MARCO LÓGICO'!$D$45</f>
        <v>Nombrar la Actividad 5.3.</v>
      </c>
      <c r="C104" s="191"/>
      <c r="D104" s="178">
        <v>100</v>
      </c>
      <c r="E104" s="178">
        <v>2</v>
      </c>
      <c r="F104" s="178">
        <f t="shared" ref="F104:F106" si="23">D104*E104</f>
        <v>200</v>
      </c>
      <c r="G104" s="178"/>
      <c r="H104" s="178"/>
      <c r="I104" s="178" t="s">
        <v>18</v>
      </c>
      <c r="J104" s="178"/>
      <c r="K104" s="178"/>
      <c r="L104" s="178" t="s">
        <v>198</v>
      </c>
      <c r="M104" s="178"/>
      <c r="N104" s="178"/>
      <c r="O104" s="178"/>
      <c r="P104" s="178"/>
      <c r="Q104" s="178"/>
      <c r="R104" s="178"/>
      <c r="S104" s="178"/>
      <c r="T104" s="178"/>
      <c r="U104" s="157"/>
      <c r="V104" s="157"/>
      <c r="W104" s="157"/>
      <c r="X104" s="157"/>
      <c r="Y104" s="179"/>
      <c r="Z104" s="179"/>
      <c r="AA104" s="179"/>
      <c r="AB104" s="179"/>
      <c r="AC104" s="179"/>
      <c r="AD104" s="179"/>
      <c r="AE104" s="179"/>
      <c r="AF104" s="179"/>
      <c r="AG104" s="179"/>
      <c r="AH104" s="179"/>
      <c r="AI104" s="179"/>
      <c r="AJ104" s="179"/>
      <c r="AK104" s="179"/>
      <c r="AL104" s="178"/>
      <c r="AM104" s="178"/>
      <c r="AN104" s="178"/>
      <c r="AO104" s="178"/>
      <c r="AP104" s="178"/>
      <c r="AQ104" s="190"/>
      <c r="AR104" s="2"/>
      <c r="AS104" s="2"/>
      <c r="AT104" s="2"/>
    </row>
    <row r="105" spans="1:46" ht="14.25">
      <c r="A105" s="27"/>
      <c r="B105" s="152" t="str">
        <f>'MARCO LÓGICO'!$D$45</f>
        <v>Nombrar la Actividad 5.3.</v>
      </c>
      <c r="C105" s="191"/>
      <c r="D105" s="178">
        <v>100</v>
      </c>
      <c r="E105" s="178">
        <v>2</v>
      </c>
      <c r="F105" s="178">
        <f t="shared" si="23"/>
        <v>200</v>
      </c>
      <c r="G105" s="178"/>
      <c r="H105" s="178"/>
      <c r="I105" s="178" t="s">
        <v>19</v>
      </c>
      <c r="J105" s="178"/>
      <c r="K105" s="178"/>
      <c r="L105" s="178" t="s">
        <v>198</v>
      </c>
      <c r="M105" s="178"/>
      <c r="N105" s="178"/>
      <c r="O105" s="178"/>
      <c r="P105" s="178"/>
      <c r="Q105" s="178"/>
      <c r="R105" s="178"/>
      <c r="S105" s="178"/>
      <c r="T105" s="178"/>
      <c r="U105" s="157"/>
      <c r="V105" s="157"/>
      <c r="W105" s="157"/>
      <c r="X105" s="157"/>
      <c r="Y105" s="179"/>
      <c r="Z105" s="179"/>
      <c r="AA105" s="179"/>
      <c r="AB105" s="179"/>
      <c r="AC105" s="179"/>
      <c r="AD105" s="179"/>
      <c r="AE105" s="179"/>
      <c r="AF105" s="179"/>
      <c r="AG105" s="179"/>
      <c r="AH105" s="179"/>
      <c r="AI105" s="179"/>
      <c r="AJ105" s="179"/>
      <c r="AK105" s="179"/>
      <c r="AL105" s="178"/>
      <c r="AM105" s="178"/>
      <c r="AN105" s="178"/>
      <c r="AO105" s="178"/>
      <c r="AP105" s="178"/>
      <c r="AQ105" s="190"/>
      <c r="AR105" s="2"/>
      <c r="AS105" s="2"/>
      <c r="AT105" s="2"/>
    </row>
    <row r="106" spans="1:46" thickBot="1">
      <c r="A106" s="27"/>
      <c r="B106" s="153" t="str">
        <f>'MARCO LÓGICO'!$D$45</f>
        <v>Nombrar la Actividad 5.3.</v>
      </c>
      <c r="C106" s="195"/>
      <c r="D106" s="185">
        <v>100</v>
      </c>
      <c r="E106" s="185">
        <v>2</v>
      </c>
      <c r="F106" s="185">
        <f t="shared" si="23"/>
        <v>200</v>
      </c>
      <c r="G106" s="196"/>
      <c r="H106" s="185"/>
      <c r="I106" s="178" t="s">
        <v>18</v>
      </c>
      <c r="J106" s="185"/>
      <c r="K106" s="185"/>
      <c r="L106" s="185" t="s">
        <v>198</v>
      </c>
      <c r="M106" s="185"/>
      <c r="N106" s="185"/>
      <c r="O106" s="185"/>
      <c r="P106" s="185"/>
      <c r="Q106" s="185"/>
      <c r="R106" s="185"/>
      <c r="S106" s="185"/>
      <c r="T106" s="185"/>
      <c r="U106" s="186"/>
      <c r="V106" s="186"/>
      <c r="W106" s="186"/>
      <c r="X106" s="186"/>
      <c r="Y106" s="187"/>
      <c r="Z106" s="187"/>
      <c r="AA106" s="187"/>
      <c r="AB106" s="187"/>
      <c r="AC106" s="187"/>
      <c r="AD106" s="187"/>
      <c r="AE106" s="187"/>
      <c r="AF106" s="187"/>
      <c r="AG106" s="187"/>
      <c r="AH106" s="187"/>
      <c r="AI106" s="187"/>
      <c r="AJ106" s="187"/>
      <c r="AK106" s="187"/>
      <c r="AL106" s="185"/>
      <c r="AM106" s="185"/>
      <c r="AN106" s="185"/>
      <c r="AO106" s="185"/>
      <c r="AP106" s="185"/>
      <c r="AQ106" s="192"/>
      <c r="AR106" s="2"/>
      <c r="AS106" s="2"/>
      <c r="AT106" s="2"/>
    </row>
    <row r="107" spans="1:46" ht="14.25">
      <c r="A107" s="52"/>
      <c r="B107" s="155" t="str">
        <f>'MARCO LÓGICO'!$D$46</f>
        <v>Nombrar la Actividad 5.4.</v>
      </c>
      <c r="C107" s="193"/>
      <c r="D107" s="193">
        <v>100</v>
      </c>
      <c r="E107" s="193">
        <v>3</v>
      </c>
      <c r="F107" s="193">
        <f>D107*E107</f>
        <v>300</v>
      </c>
      <c r="G107" s="171"/>
      <c r="H107" s="171"/>
      <c r="I107" s="178" t="s">
        <v>18</v>
      </c>
      <c r="J107" s="171"/>
      <c r="K107" s="171"/>
      <c r="L107" s="171" t="s">
        <v>198</v>
      </c>
      <c r="M107" s="171"/>
      <c r="N107" s="171"/>
      <c r="O107" s="171"/>
      <c r="P107" s="171"/>
      <c r="Q107" s="171"/>
      <c r="R107" s="171"/>
      <c r="S107" s="171"/>
      <c r="T107" s="171"/>
      <c r="U107" s="172"/>
      <c r="V107" s="172"/>
      <c r="W107" s="172"/>
      <c r="X107" s="172"/>
      <c r="Y107" s="173"/>
      <c r="Z107" s="173"/>
      <c r="AA107" s="173"/>
      <c r="AB107" s="173"/>
      <c r="AC107" s="173"/>
      <c r="AD107" s="173"/>
      <c r="AE107" s="173"/>
      <c r="AF107" s="173"/>
      <c r="AG107" s="173"/>
      <c r="AH107" s="173"/>
      <c r="AI107" s="173"/>
      <c r="AJ107" s="173"/>
      <c r="AK107" s="173"/>
      <c r="AL107" s="171"/>
      <c r="AM107" s="171"/>
      <c r="AN107" s="171"/>
      <c r="AO107" s="171"/>
      <c r="AP107" s="171"/>
      <c r="AQ107" s="189"/>
      <c r="AR107" s="2"/>
      <c r="AS107" s="2"/>
      <c r="AT107" s="2"/>
    </row>
    <row r="108" spans="1:46" ht="14.25">
      <c r="A108" s="52"/>
      <c r="B108" s="152" t="str">
        <f>'MARCO LÓGICO'!$D$46</f>
        <v>Nombrar la Actividad 5.4.</v>
      </c>
      <c r="C108" s="191"/>
      <c r="D108" s="178">
        <v>100</v>
      </c>
      <c r="E108" s="178">
        <v>2</v>
      </c>
      <c r="F108" s="178">
        <f t="shared" ref="F108:F110" si="24">D108*E108</f>
        <v>200</v>
      </c>
      <c r="G108" s="178"/>
      <c r="H108" s="178"/>
      <c r="I108" s="178" t="s">
        <v>18</v>
      </c>
      <c r="J108" s="178"/>
      <c r="K108" s="178"/>
      <c r="L108" s="178" t="s">
        <v>198</v>
      </c>
      <c r="M108" s="178"/>
      <c r="N108" s="178"/>
      <c r="O108" s="178"/>
      <c r="P108" s="178"/>
      <c r="Q108" s="178"/>
      <c r="R108" s="178"/>
      <c r="S108" s="178"/>
      <c r="T108" s="178"/>
      <c r="U108" s="157"/>
      <c r="V108" s="157"/>
      <c r="W108" s="157"/>
      <c r="X108" s="157"/>
      <c r="Y108" s="179"/>
      <c r="Z108" s="179"/>
      <c r="AA108" s="179"/>
      <c r="AB108" s="179"/>
      <c r="AC108" s="179"/>
      <c r="AD108" s="179"/>
      <c r="AE108" s="179"/>
      <c r="AF108" s="179"/>
      <c r="AG108" s="179"/>
      <c r="AH108" s="179"/>
      <c r="AI108" s="179"/>
      <c r="AJ108" s="179"/>
      <c r="AK108" s="179"/>
      <c r="AL108" s="178"/>
      <c r="AM108" s="178"/>
      <c r="AN108" s="178"/>
      <c r="AO108" s="178"/>
      <c r="AP108" s="178"/>
      <c r="AQ108" s="190"/>
      <c r="AR108" s="2"/>
      <c r="AS108" s="2"/>
      <c r="AT108" s="2"/>
    </row>
    <row r="109" spans="1:46" ht="14.25">
      <c r="A109" s="52"/>
      <c r="B109" s="152" t="str">
        <f>'MARCO LÓGICO'!$D$46</f>
        <v>Nombrar la Actividad 5.4.</v>
      </c>
      <c r="C109" s="191"/>
      <c r="D109" s="178">
        <v>100</v>
      </c>
      <c r="E109" s="178">
        <v>2</v>
      </c>
      <c r="F109" s="178">
        <f t="shared" si="24"/>
        <v>200</v>
      </c>
      <c r="G109" s="178"/>
      <c r="H109" s="178"/>
      <c r="I109" s="178" t="s">
        <v>18</v>
      </c>
      <c r="J109" s="178"/>
      <c r="K109" s="178"/>
      <c r="L109" s="178" t="s">
        <v>198</v>
      </c>
      <c r="M109" s="178"/>
      <c r="N109" s="178"/>
      <c r="O109" s="178"/>
      <c r="P109" s="178"/>
      <c r="Q109" s="178"/>
      <c r="R109" s="178"/>
      <c r="S109" s="178"/>
      <c r="T109" s="178"/>
      <c r="U109" s="157"/>
      <c r="V109" s="157"/>
      <c r="W109" s="157"/>
      <c r="X109" s="157"/>
      <c r="Y109" s="179"/>
      <c r="Z109" s="179"/>
      <c r="AA109" s="179"/>
      <c r="AB109" s="179"/>
      <c r="AC109" s="179"/>
      <c r="AD109" s="179"/>
      <c r="AE109" s="179"/>
      <c r="AF109" s="179"/>
      <c r="AG109" s="179"/>
      <c r="AH109" s="179"/>
      <c r="AI109" s="179"/>
      <c r="AJ109" s="179"/>
      <c r="AK109" s="179"/>
      <c r="AL109" s="178"/>
      <c r="AM109" s="178"/>
      <c r="AN109" s="178"/>
      <c r="AO109" s="178"/>
      <c r="AP109" s="178"/>
      <c r="AQ109" s="190"/>
      <c r="AR109" s="2"/>
      <c r="AS109" s="2"/>
      <c r="AT109" s="2"/>
    </row>
    <row r="110" spans="1:46" thickBot="1">
      <c r="A110" s="52"/>
      <c r="B110" s="153" t="str">
        <f>'MARCO LÓGICO'!$D$46</f>
        <v>Nombrar la Actividad 5.4.</v>
      </c>
      <c r="C110" s="195"/>
      <c r="D110" s="185">
        <v>100</v>
      </c>
      <c r="E110" s="185">
        <v>2</v>
      </c>
      <c r="F110" s="185">
        <f t="shared" si="24"/>
        <v>200</v>
      </c>
      <c r="G110" s="185"/>
      <c r="H110" s="185"/>
      <c r="I110" s="178" t="s">
        <v>18</v>
      </c>
      <c r="J110" s="185"/>
      <c r="K110" s="185"/>
      <c r="L110" s="185" t="s">
        <v>198</v>
      </c>
      <c r="M110" s="185"/>
      <c r="N110" s="185"/>
      <c r="O110" s="185"/>
      <c r="P110" s="185"/>
      <c r="Q110" s="185"/>
      <c r="R110" s="185"/>
      <c r="S110" s="185"/>
      <c r="T110" s="185"/>
      <c r="U110" s="186"/>
      <c r="V110" s="186"/>
      <c r="W110" s="186"/>
      <c r="X110" s="186"/>
      <c r="Y110" s="187"/>
      <c r="Z110" s="187"/>
      <c r="AA110" s="187"/>
      <c r="AB110" s="187"/>
      <c r="AC110" s="187"/>
      <c r="AD110" s="187"/>
      <c r="AE110" s="187"/>
      <c r="AF110" s="187"/>
      <c r="AG110" s="187"/>
      <c r="AH110" s="187"/>
      <c r="AI110" s="187"/>
      <c r="AJ110" s="187"/>
      <c r="AK110" s="187"/>
      <c r="AL110" s="185"/>
      <c r="AM110" s="185"/>
      <c r="AN110" s="185"/>
      <c r="AO110" s="185"/>
      <c r="AP110" s="185"/>
      <c r="AQ110" s="192"/>
      <c r="AR110" s="2"/>
      <c r="AS110" s="2"/>
      <c r="AT110" s="2"/>
    </row>
    <row r="111" spans="1:46" ht="28.5">
      <c r="A111" s="52"/>
      <c r="B111" s="50" t="str">
        <f>'MARCO LÓGICO'!$D$47</f>
        <v>Nombrar la Actividad 5.5.</v>
      </c>
      <c r="C111" s="188"/>
      <c r="D111" s="193">
        <v>100</v>
      </c>
      <c r="E111" s="193">
        <v>3</v>
      </c>
      <c r="F111" s="193">
        <f>D111*E111</f>
        <v>300</v>
      </c>
      <c r="G111" s="171"/>
      <c r="H111" s="171"/>
      <c r="I111" s="178" t="s">
        <v>18</v>
      </c>
      <c r="J111" s="171"/>
      <c r="K111" s="171"/>
      <c r="L111" s="171" t="s">
        <v>198</v>
      </c>
      <c r="M111" s="171"/>
      <c r="N111" s="171"/>
      <c r="O111" s="171"/>
      <c r="P111" s="171"/>
      <c r="Q111" s="171"/>
      <c r="R111" s="171"/>
      <c r="S111" s="171"/>
      <c r="T111" s="171"/>
      <c r="U111" s="172"/>
      <c r="V111" s="172"/>
      <c r="W111" s="172"/>
      <c r="X111" s="172"/>
      <c r="Y111" s="173"/>
      <c r="Z111" s="173"/>
      <c r="AA111" s="173"/>
      <c r="AB111" s="173"/>
      <c r="AC111" s="173"/>
      <c r="AD111" s="173"/>
      <c r="AE111" s="173"/>
      <c r="AF111" s="173"/>
      <c r="AG111" s="173"/>
      <c r="AH111" s="173"/>
      <c r="AI111" s="173"/>
      <c r="AJ111" s="173"/>
      <c r="AK111" s="173"/>
      <c r="AL111" s="171"/>
      <c r="AM111" s="171"/>
      <c r="AN111" s="171"/>
      <c r="AO111" s="171"/>
      <c r="AP111" s="171"/>
      <c r="AQ111" s="189"/>
      <c r="AR111" s="2"/>
      <c r="AS111" s="2"/>
      <c r="AT111" s="2"/>
    </row>
    <row r="112" spans="1:46" ht="28.5">
      <c r="A112" s="52"/>
      <c r="B112" s="50" t="str">
        <f>'MARCO LÓGICO'!$D$47</f>
        <v>Nombrar la Actividad 5.5.</v>
      </c>
      <c r="C112" s="188"/>
      <c r="D112" s="178">
        <v>100</v>
      </c>
      <c r="E112" s="178">
        <v>2</v>
      </c>
      <c r="F112" s="178">
        <f t="shared" ref="F112:F114" si="25">D112*E112</f>
        <v>200</v>
      </c>
      <c r="G112" s="178"/>
      <c r="H112" s="178"/>
      <c r="I112" s="178" t="s">
        <v>18</v>
      </c>
      <c r="J112" s="178"/>
      <c r="K112" s="178"/>
      <c r="L112" s="178" t="s">
        <v>198</v>
      </c>
      <c r="M112" s="178"/>
      <c r="N112" s="178"/>
      <c r="O112" s="178"/>
      <c r="P112" s="178"/>
      <c r="Q112" s="178"/>
      <c r="R112" s="178"/>
      <c r="S112" s="178"/>
      <c r="T112" s="178"/>
      <c r="U112" s="157"/>
      <c r="V112" s="157"/>
      <c r="W112" s="157"/>
      <c r="X112" s="157"/>
      <c r="Y112" s="179"/>
      <c r="Z112" s="179"/>
      <c r="AA112" s="179"/>
      <c r="AB112" s="179"/>
      <c r="AC112" s="179"/>
      <c r="AD112" s="179"/>
      <c r="AE112" s="179"/>
      <c r="AF112" s="179"/>
      <c r="AG112" s="179"/>
      <c r="AH112" s="179"/>
      <c r="AI112" s="179"/>
      <c r="AJ112" s="179"/>
      <c r="AK112" s="179"/>
      <c r="AL112" s="178"/>
      <c r="AM112" s="178"/>
      <c r="AN112" s="178"/>
      <c r="AO112" s="178"/>
      <c r="AP112" s="178"/>
      <c r="AQ112" s="190"/>
      <c r="AR112" s="2"/>
      <c r="AS112" s="2"/>
      <c r="AT112" s="2"/>
    </row>
    <row r="113" spans="1:46" ht="28.5">
      <c r="A113" s="52"/>
      <c r="B113" s="50" t="str">
        <f>'MARCO LÓGICO'!$D$47</f>
        <v>Nombrar la Actividad 5.5.</v>
      </c>
      <c r="C113" s="188"/>
      <c r="D113" s="178">
        <v>100</v>
      </c>
      <c r="E113" s="178">
        <v>2</v>
      </c>
      <c r="F113" s="178">
        <f t="shared" si="25"/>
        <v>200</v>
      </c>
      <c r="G113" s="178"/>
      <c r="H113" s="178"/>
      <c r="I113" s="178" t="s">
        <v>18</v>
      </c>
      <c r="J113" s="178"/>
      <c r="K113" s="178"/>
      <c r="L113" s="178" t="s">
        <v>198</v>
      </c>
      <c r="M113" s="178"/>
      <c r="N113" s="178"/>
      <c r="O113" s="178"/>
      <c r="P113" s="178"/>
      <c r="Q113" s="178"/>
      <c r="R113" s="178"/>
      <c r="S113" s="178"/>
      <c r="T113" s="178"/>
      <c r="U113" s="157"/>
      <c r="V113" s="157"/>
      <c r="W113" s="157"/>
      <c r="X113" s="157"/>
      <c r="Y113" s="179"/>
      <c r="Z113" s="179"/>
      <c r="AA113" s="179"/>
      <c r="AB113" s="179"/>
      <c r="AC113" s="179"/>
      <c r="AD113" s="179"/>
      <c r="AE113" s="179"/>
      <c r="AF113" s="179"/>
      <c r="AG113" s="179"/>
      <c r="AH113" s="179"/>
      <c r="AI113" s="179"/>
      <c r="AJ113" s="179"/>
      <c r="AK113" s="179"/>
      <c r="AL113" s="178"/>
      <c r="AM113" s="178"/>
      <c r="AN113" s="178"/>
      <c r="AO113" s="178"/>
      <c r="AP113" s="178"/>
      <c r="AQ113" s="190"/>
      <c r="AR113" s="2"/>
      <c r="AS113" s="2"/>
      <c r="AT113" s="2"/>
    </row>
    <row r="114" spans="1:46" ht="29.25" thickBot="1">
      <c r="A114" s="52"/>
      <c r="B114" s="50" t="str">
        <f>'MARCO LÓGICO'!$D$47</f>
        <v>Nombrar la Actividad 5.5.</v>
      </c>
      <c r="C114" s="191"/>
      <c r="D114" s="185">
        <v>100</v>
      </c>
      <c r="E114" s="185">
        <v>2</v>
      </c>
      <c r="F114" s="185">
        <f t="shared" si="25"/>
        <v>200</v>
      </c>
      <c r="G114" s="185"/>
      <c r="H114" s="185"/>
      <c r="I114" s="178" t="s">
        <v>18</v>
      </c>
      <c r="J114" s="185"/>
      <c r="K114" s="185"/>
      <c r="L114" s="185" t="s">
        <v>198</v>
      </c>
      <c r="M114" s="185"/>
      <c r="N114" s="185"/>
      <c r="O114" s="185"/>
      <c r="P114" s="185"/>
      <c r="Q114" s="185"/>
      <c r="R114" s="185"/>
      <c r="S114" s="185"/>
      <c r="T114" s="185"/>
      <c r="U114" s="186"/>
      <c r="V114" s="186"/>
      <c r="W114" s="186"/>
      <c r="X114" s="186"/>
      <c r="Y114" s="187"/>
      <c r="Z114" s="187"/>
      <c r="AA114" s="187"/>
      <c r="AB114" s="187"/>
      <c r="AC114" s="187"/>
      <c r="AD114" s="187"/>
      <c r="AE114" s="187"/>
      <c r="AF114" s="187"/>
      <c r="AG114" s="187"/>
      <c r="AH114" s="187"/>
      <c r="AI114" s="187"/>
      <c r="AJ114" s="187"/>
      <c r="AK114" s="187"/>
      <c r="AL114" s="185"/>
      <c r="AM114" s="185"/>
      <c r="AN114" s="185"/>
      <c r="AO114" s="185"/>
      <c r="AP114" s="185"/>
      <c r="AQ114" s="192"/>
      <c r="AR114" s="2"/>
      <c r="AS114" s="2"/>
      <c r="AT114" s="2"/>
    </row>
    <row r="115" spans="1:46" thickBot="1">
      <c r="A115" s="27"/>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row>
    <row r="116" spans="1:46" ht="18.75" thickBot="1">
      <c r="A116" s="27"/>
      <c r="B116" s="277" t="s">
        <v>200</v>
      </c>
      <c r="C116" s="273"/>
      <c r="D116" s="274"/>
      <c r="E116" s="51">
        <f>+E10+E31+E52</f>
        <v>0</v>
      </c>
      <c r="F116" s="51">
        <f>F94+F73+F52+F31+F10</f>
        <v>18625</v>
      </c>
      <c r="G116" s="51"/>
      <c r="H116" s="51">
        <f>+H10+H31+H52</f>
        <v>0</v>
      </c>
      <c r="I116" s="156"/>
      <c r="J116" s="156"/>
      <c r="K116" s="156"/>
      <c r="L116" s="156"/>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row>
    <row r="117" spans="1:46" thickBot="1">
      <c r="A117" s="2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row>
    <row r="118" spans="1:46" ht="18.75" thickBot="1">
      <c r="A118" s="27"/>
      <c r="B118" s="277" t="s">
        <v>201</v>
      </c>
      <c r="C118" s="273"/>
      <c r="D118" s="274"/>
      <c r="E118" s="53"/>
      <c r="F118" s="54">
        <f>+E116+F116+H116</f>
        <v>18625</v>
      </c>
      <c r="G118" s="55"/>
      <c r="H118" s="56"/>
      <c r="I118" s="156"/>
      <c r="J118" s="156"/>
      <c r="K118" s="156"/>
      <c r="L118" s="156"/>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row>
    <row r="119" spans="1:46" thickBot="1">
      <c r="A119" s="27"/>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row>
    <row r="120" spans="1:46" ht="18">
      <c r="A120" s="27"/>
      <c r="B120" s="278" t="s">
        <v>202</v>
      </c>
      <c r="C120" s="273"/>
      <c r="D120" s="274"/>
      <c r="E120" s="276">
        <f>E116+F116</f>
        <v>18625</v>
      </c>
      <c r="F120" s="274"/>
      <c r="G120" s="57"/>
      <c r="H120" s="57"/>
      <c r="I120" s="57"/>
      <c r="J120" s="57"/>
      <c r="K120" s="57"/>
      <c r="L120" s="57"/>
      <c r="M120" s="57"/>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row>
    <row r="121" spans="1:46" ht="14.25">
      <c r="A121" s="27"/>
      <c r="B121" s="2"/>
      <c r="C121" s="2"/>
      <c r="D121" s="2"/>
      <c r="E121" s="2"/>
      <c r="F121" s="2"/>
      <c r="G121" s="57"/>
      <c r="H121" s="57"/>
      <c r="I121" s="57"/>
      <c r="J121" s="57"/>
      <c r="K121" s="57"/>
      <c r="L121" s="57"/>
      <c r="M121" s="57"/>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row>
    <row r="122" spans="1:46" ht="14.25">
      <c r="A122" s="27"/>
      <c r="B122" s="2"/>
      <c r="C122" s="2"/>
      <c r="D122" s="2"/>
      <c r="E122" s="2"/>
      <c r="F122" s="2"/>
      <c r="G122" s="57"/>
      <c r="H122" s="57"/>
      <c r="I122" s="57"/>
      <c r="J122" s="57"/>
      <c r="K122" s="57"/>
      <c r="L122" s="57"/>
      <c r="M122" s="57"/>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row>
    <row r="123" spans="1:46" ht="14.25">
      <c r="A123" s="27"/>
      <c r="B123" s="2"/>
      <c r="C123" s="2"/>
      <c r="D123" s="2"/>
      <c r="E123" s="2"/>
      <c r="F123" s="2"/>
      <c r="G123" s="57"/>
      <c r="H123" s="57"/>
      <c r="I123" s="57"/>
      <c r="J123" s="57"/>
      <c r="K123" s="57"/>
      <c r="L123" s="57"/>
      <c r="M123" s="57"/>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row>
    <row r="124" spans="1:46" ht="14.25">
      <c r="A124" s="27"/>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row>
    <row r="125" spans="1:46" ht="14.25">
      <c r="A125" s="27"/>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row>
    <row r="126" spans="1:46" ht="14.25">
      <c r="A126" s="27"/>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row>
    <row r="127" spans="1:46" ht="14.25">
      <c r="A127" s="27"/>
      <c r="B127" s="2"/>
      <c r="C127" s="2"/>
      <c r="D127" s="2"/>
      <c r="E127" s="58"/>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row>
    <row r="128" spans="1:46" ht="14.25">
      <c r="A128" s="27"/>
      <c r="B128" s="2"/>
      <c r="C128" s="2"/>
      <c r="D128" s="57"/>
      <c r="E128" s="57"/>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row>
    <row r="129" spans="1:46" ht="14.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row>
    <row r="130" spans="1:46" ht="14.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row>
    <row r="131" spans="1:46" ht="14.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row>
    <row r="132" spans="1:46" ht="14.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row>
    <row r="133" spans="1:46" ht="14.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row>
    <row r="134" spans="1:46" ht="14.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row>
    <row r="135" spans="1:46" ht="14.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row>
    <row r="136" spans="1:46" ht="14.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row>
    <row r="137" spans="1:46" ht="14.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row>
    <row r="138" spans="1:46" ht="14.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row>
    <row r="139" spans="1:46" ht="14.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row>
    <row r="140" spans="1:46" ht="14.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row>
    <row r="141" spans="1:46" ht="14.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row>
    <row r="142" spans="1:46" ht="14.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row>
    <row r="143" spans="1:46" ht="14.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row>
    <row r="144" spans="1:46" ht="14.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row>
    <row r="145" spans="1:46" ht="14.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row>
    <row r="146" spans="1:46" ht="14.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row>
    <row r="147" spans="1:46" ht="14.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row>
    <row r="148" spans="1:46" ht="14.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row>
    <row r="149" spans="1:46" ht="14.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row>
    <row r="150" spans="1:46" ht="14.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row>
    <row r="151" spans="1:46" ht="14.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row>
    <row r="152" spans="1:46" ht="14.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row>
    <row r="153" spans="1:46" ht="14.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row>
    <row r="154" spans="1:46" ht="14.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row>
    <row r="155" spans="1:46" ht="14.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row>
    <row r="156" spans="1:46" ht="14.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row>
    <row r="157" spans="1:46" ht="14.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row>
    <row r="158" spans="1:46" ht="14.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row>
    <row r="159" spans="1:46" ht="14.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row>
    <row r="160" spans="1:46" ht="14.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row>
    <row r="161" spans="1:46" ht="14.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row>
    <row r="162" spans="1:46" ht="14.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row>
    <row r="163" spans="1:46" ht="14.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row>
    <row r="164" spans="1:46" ht="14.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row>
    <row r="165" spans="1:46" ht="14.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row>
    <row r="166" spans="1:46" ht="14.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row>
    <row r="167" spans="1:46" ht="14.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row>
    <row r="168" spans="1:46" ht="14.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row>
    <row r="169" spans="1:46" ht="14.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row>
    <row r="170" spans="1:46" ht="14.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row>
    <row r="171" spans="1:46" ht="14.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row>
    <row r="172" spans="1:46" ht="14.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row>
    <row r="173" spans="1:46" ht="14.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row>
    <row r="174" spans="1:46" ht="14.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row>
    <row r="175" spans="1:46" ht="14.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row>
    <row r="176" spans="1:46" ht="14.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row>
    <row r="177" spans="1:46" ht="14.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row>
    <row r="178" spans="1:46" ht="14.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row>
    <row r="179" spans="1:46" ht="14.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row>
    <row r="180" spans="1:46" ht="14.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row>
    <row r="181" spans="1:46" ht="14.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row>
    <row r="182" spans="1:46" ht="14.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row>
    <row r="183" spans="1:46" ht="14.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row>
    <row r="184" spans="1:46" ht="14.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row>
    <row r="185" spans="1:46" ht="14.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row>
    <row r="186" spans="1:46" ht="14.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row>
    <row r="187" spans="1:46" ht="14.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row>
    <row r="188" spans="1:46" ht="14.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row>
    <row r="189" spans="1:46" ht="14.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row>
    <row r="190" spans="1:46" ht="14.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row>
    <row r="191" spans="1:46" ht="14.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row>
    <row r="192" spans="1:46" ht="14.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row>
    <row r="193" spans="1:46" ht="14.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row>
    <row r="194" spans="1:46" ht="14.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row>
    <row r="195" spans="1:46" ht="14.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row>
    <row r="196" spans="1:46" ht="14.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row>
    <row r="197" spans="1:46" ht="14.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row>
    <row r="198" spans="1:46" ht="14.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row>
    <row r="199" spans="1:46" ht="14.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row>
    <row r="200" spans="1:46" ht="14.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row>
    <row r="201" spans="1:46" ht="14.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row>
    <row r="202" spans="1:46" ht="14.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row>
    <row r="203" spans="1:46" ht="14.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row>
    <row r="204" spans="1:46" ht="14.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row>
    <row r="205" spans="1:46" ht="14.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row>
    <row r="206" spans="1:46" ht="14.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row>
    <row r="207" spans="1:46" ht="14.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row>
    <row r="208" spans="1:46" ht="14.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row>
    <row r="209" spans="1:46" ht="14.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row>
    <row r="210" spans="1:46" ht="14.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row>
    <row r="211" spans="1:46" ht="14.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row>
    <row r="212" spans="1:46" ht="14.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row>
    <row r="213" spans="1:46" ht="14.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row>
    <row r="214" spans="1:46" ht="14.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row>
    <row r="215" spans="1:46" ht="14.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row>
    <row r="216" spans="1:46" ht="14.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row>
    <row r="217" spans="1:46" ht="14.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row>
    <row r="218" spans="1:46" ht="14.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row>
    <row r="219" spans="1:46" ht="14.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row>
    <row r="220" spans="1:46" ht="14.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row>
    <row r="221" spans="1:46" ht="14.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row>
    <row r="222" spans="1:46" ht="14.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row>
    <row r="223" spans="1:46" ht="14.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row>
    <row r="224" spans="1:46" ht="14.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row>
    <row r="225" spans="1:46" ht="14.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row>
    <row r="226" spans="1:46" ht="14.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row>
    <row r="227" spans="1:46" ht="14.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row>
    <row r="228" spans="1:46" ht="14.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row>
    <row r="229" spans="1:46" ht="14.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row>
    <row r="230" spans="1:46" ht="14.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row>
    <row r="231" spans="1:46" ht="14.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row>
    <row r="232" spans="1:46" ht="14.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row>
    <row r="233" spans="1:46" ht="14.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row>
    <row r="234" spans="1:46" ht="14.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row>
    <row r="235" spans="1:46" ht="14.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row>
    <row r="236" spans="1:46" ht="14.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row>
    <row r="237" spans="1:46" ht="14.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row>
    <row r="238" spans="1:46" ht="14.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row>
    <row r="239" spans="1:46" ht="14.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row>
    <row r="240" spans="1:46" ht="14.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row>
    <row r="241" spans="1:46" ht="14.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row>
    <row r="242" spans="1:46" ht="14.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row>
    <row r="243" spans="1:46" ht="14.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row>
    <row r="244" spans="1:46" ht="14.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row>
    <row r="245" spans="1:46" ht="14.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row>
    <row r="246" spans="1:46" ht="14.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row>
    <row r="247" spans="1:46" ht="14.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row>
    <row r="248" spans="1:46" ht="14.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row>
    <row r="249" spans="1:46" ht="14.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row>
    <row r="250" spans="1:46" ht="14.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row>
    <row r="251" spans="1:46" ht="14.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row>
    <row r="252" spans="1:46" ht="14.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row>
    <row r="253" spans="1:46" ht="14.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row>
    <row r="254" spans="1:46" ht="14.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row>
    <row r="255" spans="1:46" ht="14.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row>
    <row r="256" spans="1:46" ht="14.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row>
    <row r="257" spans="1:46" ht="14.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row>
    <row r="258" spans="1:46" ht="14.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row>
    <row r="259" spans="1:46" ht="14.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row>
    <row r="260" spans="1:46" ht="14.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row>
    <row r="261" spans="1:46" ht="14.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row>
    <row r="262" spans="1:46" ht="14.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row>
    <row r="263" spans="1:46" ht="14.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row>
    <row r="264" spans="1:46" ht="14.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row>
    <row r="265" spans="1:46" ht="14.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row>
    <row r="266" spans="1:46" ht="14.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row>
    <row r="267" spans="1:46" ht="14.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row>
    <row r="268" spans="1:46" ht="14.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row>
    <row r="269" spans="1:46" ht="14.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row>
    <row r="270" spans="1:46" ht="14.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row>
    <row r="271" spans="1:46" ht="14.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row>
    <row r="272" spans="1:46" ht="14.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row>
    <row r="273" spans="1:46" ht="14.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row>
    <row r="274" spans="1:46" ht="14.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row>
    <row r="275" spans="1:46" ht="14.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row>
    <row r="276" spans="1:46" ht="14.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row>
    <row r="277" spans="1:46" ht="14.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row>
    <row r="278" spans="1:46" ht="14.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row>
    <row r="279" spans="1:46" ht="14.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row>
    <row r="280" spans="1:46" ht="14.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row>
    <row r="281" spans="1:46" ht="14.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row>
    <row r="282" spans="1:46" ht="14.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row>
    <row r="283" spans="1:46" ht="14.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row>
    <row r="284" spans="1:46" ht="14.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row>
    <row r="285" spans="1:46" ht="14.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row>
    <row r="286" spans="1:46" ht="14.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row>
    <row r="287" spans="1:46" ht="14.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row>
    <row r="288" spans="1:46" ht="14.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row>
    <row r="289" spans="1:46" ht="14.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row>
    <row r="290" spans="1:46" ht="14.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row>
    <row r="291" spans="1:46" ht="14.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row>
    <row r="292" spans="1:46" ht="14.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row>
    <row r="293" spans="1:46" ht="14.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row>
    <row r="294" spans="1:46" ht="14.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row>
    <row r="295" spans="1:46" ht="14.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row>
    <row r="296" spans="1:46" ht="14.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row>
    <row r="297" spans="1:46" ht="14.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row>
    <row r="298" spans="1:46" ht="14.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row>
    <row r="299" spans="1:46" ht="14.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row>
    <row r="300" spans="1:46" ht="14.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row>
    <row r="301" spans="1:46" ht="14.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row>
    <row r="302" spans="1:46" ht="14.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row>
    <row r="303" spans="1:46" ht="14.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row>
    <row r="304" spans="1:46" ht="14.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row>
    <row r="305" spans="1:46" ht="14.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row>
    <row r="306" spans="1:46" ht="14.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row>
    <row r="307" spans="1:46" ht="14.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row>
    <row r="308" spans="1:46" ht="14.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row>
    <row r="309" spans="1:46" ht="14.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row>
    <row r="310" spans="1:46" ht="14.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row>
    <row r="311" spans="1:46" ht="14.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row>
    <row r="312" spans="1:46" ht="14.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row>
    <row r="313" spans="1:46" ht="14.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row>
    <row r="314" spans="1:46" ht="14.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row>
    <row r="315" spans="1:46" ht="14.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row>
    <row r="316" spans="1:46" ht="14.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row>
    <row r="317" spans="1:46" ht="14.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row>
    <row r="318" spans="1:46" ht="14.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row>
    <row r="319" spans="1:46" ht="14.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row>
    <row r="320" spans="1:46" ht="14.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row>
    <row r="321" spans="1:46" ht="14.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row>
    <row r="322" spans="1:46" ht="14.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row>
    <row r="323" spans="1:46" ht="14.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row>
    <row r="324" spans="1:46" ht="14.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row>
    <row r="325" spans="1:46" ht="14.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row>
    <row r="326" spans="1:46" ht="14.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row>
    <row r="327" spans="1:46" ht="14.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row>
    <row r="328" spans="1:46" ht="14.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row>
    <row r="329" spans="1:46" ht="14.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row>
    <row r="330" spans="1:46" ht="14.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row>
    <row r="331" spans="1:46" ht="14.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row>
    <row r="332" spans="1:46" ht="14.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row>
    <row r="333" spans="1:46" ht="14.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row>
    <row r="334" spans="1:46" ht="14.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row>
    <row r="335" spans="1:46" ht="14.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row>
    <row r="336" spans="1:46" ht="14.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row>
    <row r="337" spans="1:46" ht="14.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row>
    <row r="338" spans="1:46" ht="14.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row>
    <row r="339" spans="1:46" ht="14.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row>
    <row r="340" spans="1:46" ht="14.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row>
    <row r="341" spans="1:46" ht="14.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row>
    <row r="342" spans="1:46" ht="14.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row>
    <row r="343" spans="1:46" ht="14.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row>
    <row r="344" spans="1:46" ht="14.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row>
    <row r="345" spans="1:46" ht="14.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row>
    <row r="346" spans="1:46" ht="14.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row>
    <row r="347" spans="1:46" ht="14.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row>
    <row r="348" spans="1:46" ht="14.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row>
    <row r="349" spans="1:46" ht="14.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row>
    <row r="350" spans="1:46" ht="14.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row>
    <row r="351" spans="1:46" ht="14.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row>
    <row r="352" spans="1:46" ht="14.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row>
    <row r="353" spans="1:46" ht="14.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row>
    <row r="354" spans="1:46" ht="14.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row>
    <row r="355" spans="1:46" ht="14.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row>
    <row r="356" spans="1:46" ht="14.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row>
    <row r="357" spans="1:46" ht="14.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row>
    <row r="358" spans="1:46" ht="14.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row>
    <row r="359" spans="1:46" ht="14.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row>
    <row r="360" spans="1:46" ht="14.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row>
    <row r="361" spans="1:46" ht="14.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row>
    <row r="362" spans="1:46" ht="14.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row>
    <row r="363" spans="1:46" ht="14.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row>
    <row r="364" spans="1:46" ht="14.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row>
    <row r="365" spans="1:46" ht="14.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row>
    <row r="366" spans="1:46" ht="14.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row>
    <row r="367" spans="1:46" ht="14.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row>
    <row r="368" spans="1:46" ht="14.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row>
    <row r="369" spans="1:46" ht="14.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row>
    <row r="370" spans="1:46" ht="14.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row>
    <row r="371" spans="1:46" ht="14.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row>
    <row r="372" spans="1:46" ht="14.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row>
    <row r="373" spans="1:46" ht="14.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row>
    <row r="374" spans="1:46" ht="14.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row>
    <row r="375" spans="1:46" ht="14.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row>
    <row r="376" spans="1:46" ht="14.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row>
    <row r="377" spans="1:46" ht="14.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row>
    <row r="378" spans="1:46" ht="14.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row>
    <row r="379" spans="1:46" ht="14.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row>
    <row r="380" spans="1:46" ht="14.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row>
    <row r="381" spans="1:46" ht="14.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row>
    <row r="382" spans="1:46" ht="14.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row>
    <row r="383" spans="1:46" ht="14.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row>
    <row r="384" spans="1:46" ht="14.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row>
    <row r="385" spans="1:46" ht="14.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row>
    <row r="386" spans="1:46" ht="14.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row>
    <row r="387" spans="1:46" ht="14.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row>
    <row r="388" spans="1:46" ht="14.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row>
    <row r="389" spans="1:46" ht="14.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row>
    <row r="390" spans="1:46" ht="14.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row>
    <row r="391" spans="1:46" ht="14.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row>
    <row r="392" spans="1:46" ht="14.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row>
    <row r="393" spans="1:46" ht="14.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row>
    <row r="394" spans="1:46" ht="14.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row>
    <row r="395" spans="1:46" ht="14.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row>
    <row r="396" spans="1:46" ht="14.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row>
    <row r="397" spans="1:46" ht="14.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row>
    <row r="398" spans="1:46" ht="14.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row>
    <row r="399" spans="1:46" ht="14.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row>
    <row r="400" spans="1:46" ht="14.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row>
    <row r="401" spans="1:46" ht="14.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row>
    <row r="402" spans="1:46" ht="14.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row>
    <row r="403" spans="1:46" ht="14.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row>
    <row r="404" spans="1:46" ht="14.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row>
    <row r="405" spans="1:46" ht="14.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row>
    <row r="406" spans="1:46" ht="14.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row>
    <row r="407" spans="1:46" ht="14.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row>
    <row r="408" spans="1:46" ht="14.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row>
    <row r="409" spans="1:46" ht="14.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row>
    <row r="410" spans="1:46" ht="14.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row>
    <row r="411" spans="1:46" ht="14.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row>
    <row r="412" spans="1:46" ht="14.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row>
    <row r="413" spans="1:46" ht="14.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row>
    <row r="414" spans="1:46" ht="14.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row>
    <row r="415" spans="1:46" ht="14.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row>
    <row r="416" spans="1:46" ht="14.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row>
    <row r="417" spans="1:46" ht="14.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row>
    <row r="418" spans="1:46" ht="14.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row>
    <row r="419" spans="1:46" ht="14.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row>
    <row r="420" spans="1:46" ht="14.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row>
    <row r="421" spans="1:46" ht="14.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row>
    <row r="422" spans="1:46" ht="14.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row>
    <row r="423" spans="1:46" ht="14.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row>
    <row r="424" spans="1:46" ht="14.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row>
    <row r="425" spans="1:46" ht="1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row>
    <row r="426" spans="1:46" ht="14.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row>
    <row r="427" spans="1:46" ht="14.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row>
    <row r="428" spans="1:46" ht="14.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row>
    <row r="429" spans="1:46" ht="14.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row>
    <row r="430" spans="1:46" ht="14.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row>
    <row r="431" spans="1:46" ht="14.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row>
    <row r="432" spans="1:46" ht="14.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row>
    <row r="433" spans="1:46" ht="14.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row>
    <row r="434" spans="1:46" ht="14.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row>
    <row r="435" spans="1:46" ht="14.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row>
    <row r="436" spans="1:46" ht="14.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row>
    <row r="437" spans="1:46" ht="14.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row>
    <row r="438" spans="1:46" ht="14.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row>
    <row r="439" spans="1:46" ht="14.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row>
    <row r="440" spans="1:46" ht="14.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row>
    <row r="441" spans="1:46" ht="14.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row>
    <row r="442" spans="1:46" ht="14.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row>
    <row r="443" spans="1:46" ht="14.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row>
    <row r="444" spans="1:46" ht="14.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row>
    <row r="445" spans="1:46" ht="14.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row>
    <row r="446" spans="1:46" ht="14.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row>
    <row r="447" spans="1:46" ht="14.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row>
    <row r="448" spans="1:46" ht="14.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row>
    <row r="449" spans="1:46" ht="14.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row>
    <row r="450" spans="1:46" ht="14.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row>
    <row r="451" spans="1:46" ht="14.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row>
    <row r="452" spans="1:46" ht="14.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row>
    <row r="453" spans="1:46" ht="14.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row>
    <row r="454" spans="1:46" ht="14.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row>
    <row r="455" spans="1:46" ht="14.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row>
    <row r="456" spans="1:46" ht="14.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row>
    <row r="457" spans="1:46" ht="14.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row>
    <row r="458" spans="1:46" ht="14.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row>
    <row r="459" spans="1:46" ht="14.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row>
    <row r="460" spans="1:46" ht="14.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row>
    <row r="461" spans="1:46" ht="14.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row>
    <row r="462" spans="1:46" ht="14.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row>
    <row r="463" spans="1:46" ht="14.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row>
    <row r="464" spans="1:46" ht="14.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row>
    <row r="465" spans="1:46" ht="14.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row>
    <row r="466" spans="1:46" ht="14.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row>
    <row r="467" spans="1:46" ht="14.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row>
    <row r="468" spans="1:46" ht="14.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row>
    <row r="469" spans="1:46" ht="14.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row>
    <row r="470" spans="1:46" ht="14.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row>
    <row r="471" spans="1:46" ht="14.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row>
    <row r="472" spans="1:46" ht="14.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row>
    <row r="473" spans="1:46" ht="14.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row>
    <row r="474" spans="1:46" ht="14.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row>
    <row r="475" spans="1:46" ht="14.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row>
    <row r="476" spans="1:46" ht="14.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row>
    <row r="477" spans="1:46" ht="14.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row>
    <row r="478" spans="1:46" ht="14.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row>
    <row r="479" spans="1:46" ht="14.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row>
    <row r="480" spans="1:46" ht="14.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row>
    <row r="481" spans="1:46" ht="14.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row>
    <row r="482" spans="1:46" ht="14.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row>
    <row r="483" spans="1:46" ht="14.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row>
    <row r="484" spans="1:46" ht="14.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row>
    <row r="485" spans="1:46" ht="14.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row>
    <row r="486" spans="1:46" ht="14.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row>
    <row r="487" spans="1:46" ht="14.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row>
    <row r="488" spans="1:46" ht="14.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row>
    <row r="489" spans="1:46" ht="14.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row>
    <row r="490" spans="1:46" ht="14.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row>
    <row r="491" spans="1:46" ht="14.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row>
    <row r="492" spans="1:46" ht="14.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row>
    <row r="493" spans="1:46" ht="14.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row>
    <row r="494" spans="1:46" ht="14.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row>
    <row r="495" spans="1:46" ht="14.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row>
    <row r="496" spans="1:46" ht="14.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row>
    <row r="497" spans="1:46" ht="14.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row>
    <row r="498" spans="1:46" ht="14.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row>
    <row r="499" spans="1:46" ht="14.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row>
    <row r="500" spans="1:46" ht="14.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row>
    <row r="501" spans="1:46" ht="14.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row>
    <row r="502" spans="1:46" ht="14.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row>
    <row r="503" spans="1:46" ht="14.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row>
    <row r="504" spans="1:46" ht="14.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row>
    <row r="505" spans="1:46" ht="14.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row>
    <row r="506" spans="1:46" ht="14.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row>
    <row r="507" spans="1:46" ht="14.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row>
    <row r="508" spans="1:46" ht="14.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row>
    <row r="509" spans="1:46" ht="14.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row>
    <row r="510" spans="1:46" ht="14.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row>
    <row r="511" spans="1:46" ht="14.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row>
    <row r="512" spans="1:46" ht="14.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row>
    <row r="513" spans="1:46" ht="14.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row>
    <row r="514" spans="1:46" ht="14.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row>
    <row r="515" spans="1:46" ht="14.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row>
    <row r="516" spans="1:46" ht="14.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row>
    <row r="517" spans="1:46" ht="14.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row>
    <row r="518" spans="1:46" ht="14.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row>
    <row r="519" spans="1:46" ht="14.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row>
    <row r="520" spans="1:46" ht="14.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row>
    <row r="521" spans="1:46" ht="14.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row>
    <row r="522" spans="1:46" ht="14.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row>
    <row r="523" spans="1:46" ht="14.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row>
    <row r="524" spans="1:46" ht="14.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row>
    <row r="525" spans="1:46" ht="14.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row>
    <row r="526" spans="1:46" ht="14.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row>
    <row r="527" spans="1:46" ht="14.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row>
    <row r="528" spans="1:46" ht="14.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row>
    <row r="529" spans="1:46" ht="14.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row>
    <row r="530" spans="1:46" ht="14.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row>
    <row r="531" spans="1:46" ht="14.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row>
    <row r="532" spans="1:46" ht="14.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row>
    <row r="533" spans="1:46" ht="14.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row>
    <row r="534" spans="1:46" ht="14.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row>
    <row r="535" spans="1:46" ht="14.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row>
    <row r="536" spans="1:46" ht="14.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row>
    <row r="537" spans="1:46" ht="14.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row>
    <row r="538" spans="1:46" ht="14.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row>
    <row r="539" spans="1:46" ht="14.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row>
    <row r="540" spans="1:46" ht="14.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row>
    <row r="541" spans="1:46" ht="14.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row>
    <row r="542" spans="1:46" ht="14.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row>
    <row r="543" spans="1:46" ht="14.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row>
    <row r="544" spans="1:46" ht="14.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row>
    <row r="545" spans="1:46" ht="14.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row>
    <row r="546" spans="1:46" ht="14.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row>
    <row r="547" spans="1:46" ht="14.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row>
    <row r="548" spans="1:46" ht="14.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row>
    <row r="549" spans="1:46" ht="14.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row>
    <row r="550" spans="1:46" ht="14.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row>
    <row r="551" spans="1:46" ht="14.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row>
    <row r="552" spans="1:46" ht="14.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row>
    <row r="553" spans="1:46" ht="14.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row>
    <row r="554" spans="1:46" ht="14.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row>
    <row r="555" spans="1:46" ht="14.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row>
    <row r="556" spans="1:46" ht="14.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row>
    <row r="557" spans="1:46" ht="14.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row>
    <row r="558" spans="1:46" ht="14.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row>
    <row r="559" spans="1:46" ht="14.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row>
    <row r="560" spans="1:46" ht="14.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row>
    <row r="561" spans="1:46" ht="14.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row>
    <row r="562" spans="1:46" ht="14.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row>
    <row r="563" spans="1:46" ht="14.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row>
    <row r="564" spans="1:46" ht="14.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row>
    <row r="565" spans="1:46" ht="14.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row>
    <row r="566" spans="1:46" ht="14.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row>
    <row r="567" spans="1:46" ht="14.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row>
    <row r="568" spans="1:46" ht="14.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row>
    <row r="569" spans="1:46" ht="14.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row>
    <row r="570" spans="1:46" ht="14.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row>
    <row r="571" spans="1:46" ht="14.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row>
    <row r="572" spans="1:46" ht="14.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row>
    <row r="573" spans="1:46" ht="14.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row>
    <row r="574" spans="1:46" ht="14.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row>
    <row r="575" spans="1:46" ht="14.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row>
    <row r="576" spans="1:46" ht="14.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row>
    <row r="577" spans="1:46" ht="14.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row>
    <row r="578" spans="1:46" ht="14.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row>
    <row r="579" spans="1:46" ht="14.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row>
    <row r="580" spans="1:46" ht="14.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row>
    <row r="581" spans="1:46" ht="14.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row>
    <row r="582" spans="1:46" ht="14.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row>
    <row r="583" spans="1:46" ht="14.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row>
    <row r="584" spans="1:46" ht="14.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row>
    <row r="585" spans="1:46" ht="14.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row>
    <row r="586" spans="1:46" ht="14.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row>
    <row r="587" spans="1:46" ht="14.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row>
    <row r="588" spans="1:46" ht="14.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row>
    <row r="589" spans="1:46" ht="14.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row>
    <row r="590" spans="1:46" ht="14.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row>
    <row r="591" spans="1:46" ht="14.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row>
    <row r="592" spans="1:46" ht="14.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row>
    <row r="593" spans="1:46" ht="14.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row>
    <row r="594" spans="1:46" ht="14.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row>
    <row r="595" spans="1:46" ht="14.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row>
    <row r="596" spans="1:46" ht="14.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row>
    <row r="597" spans="1:46" ht="14.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row>
    <row r="598" spans="1:46" ht="14.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row>
    <row r="599" spans="1:46" ht="14.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row>
    <row r="600" spans="1:46" ht="14.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row>
    <row r="601" spans="1:46" ht="14.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row>
    <row r="602" spans="1:46" ht="14.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row>
    <row r="603" spans="1:46" ht="14.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row>
    <row r="604" spans="1:46" ht="14.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row>
    <row r="605" spans="1:46" ht="14.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row>
    <row r="606" spans="1:46" ht="14.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row>
    <row r="607" spans="1:46" ht="14.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row>
    <row r="608" spans="1:46" ht="14.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row>
    <row r="609" spans="1:46" ht="14.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row>
    <row r="610" spans="1:46" ht="14.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row>
    <row r="611" spans="1:46" ht="14.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row>
    <row r="612" spans="1:46" ht="14.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row>
    <row r="613" spans="1:46" ht="14.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row>
    <row r="614" spans="1:46" ht="14.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row>
    <row r="615" spans="1:46" ht="14.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row>
    <row r="616" spans="1:46" ht="14.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row>
    <row r="617" spans="1:46" ht="14.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row>
    <row r="618" spans="1:46" ht="14.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row>
    <row r="619" spans="1:46" ht="14.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row>
    <row r="620" spans="1:46" ht="14.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row>
    <row r="621" spans="1:46" ht="14.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row>
    <row r="622" spans="1:46" ht="14.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row>
    <row r="623" spans="1:46" ht="14.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row>
    <row r="624" spans="1:46" ht="14.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row>
    <row r="625" spans="1:46" ht="14.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row>
    <row r="626" spans="1:46" ht="14.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row>
    <row r="627" spans="1:46" ht="14.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row>
    <row r="628" spans="1:46" ht="14.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row>
    <row r="629" spans="1:46" ht="14.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row>
    <row r="630" spans="1:46" ht="14.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row>
    <row r="631" spans="1:46" ht="14.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row>
    <row r="632" spans="1:46" ht="14.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row>
    <row r="633" spans="1:46" ht="14.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row>
    <row r="634" spans="1:46" ht="14.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row>
    <row r="635" spans="1:46" ht="14.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row>
    <row r="636" spans="1:46" ht="14.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row>
    <row r="637" spans="1:46" ht="14.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row>
    <row r="638" spans="1:46" ht="14.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row>
    <row r="639" spans="1:46" ht="14.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row>
    <row r="640" spans="1:46" ht="14.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row>
    <row r="641" spans="1:46" ht="14.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row>
    <row r="642" spans="1:46" ht="14.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row>
    <row r="643" spans="1:46" ht="14.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row>
    <row r="644" spans="1:46" ht="14.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row>
    <row r="645" spans="1:46" ht="14.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row>
    <row r="646" spans="1:46" ht="14.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row>
    <row r="647" spans="1:46" ht="14.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row>
    <row r="648" spans="1:46" ht="14.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row>
    <row r="649" spans="1:46" ht="14.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row>
    <row r="650" spans="1:46" ht="14.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row>
    <row r="651" spans="1:46" ht="14.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row>
    <row r="652" spans="1:46" ht="14.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row>
    <row r="653" spans="1:46" ht="14.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row>
    <row r="654" spans="1:46" ht="14.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row>
    <row r="655" spans="1:46" ht="14.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row>
    <row r="656" spans="1:46" ht="14.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row>
    <row r="657" spans="1:46" ht="14.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row>
    <row r="658" spans="1:46" ht="14.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row>
    <row r="659" spans="1:46" ht="14.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row>
    <row r="660" spans="1:46" ht="14.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row>
    <row r="661" spans="1:46" ht="14.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row>
    <row r="662" spans="1:46" ht="14.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row>
    <row r="663" spans="1:46" ht="14.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row>
    <row r="664" spans="1:46" ht="14.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row>
    <row r="665" spans="1:46" ht="14.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row>
    <row r="666" spans="1:46" ht="14.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row>
    <row r="667" spans="1:46" ht="14.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row>
    <row r="668" spans="1:46" ht="14.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row>
    <row r="669" spans="1:46" ht="14.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row>
    <row r="670" spans="1:46" ht="14.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row>
    <row r="671" spans="1:46" ht="14.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row>
    <row r="672" spans="1:46" ht="14.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row>
    <row r="673" spans="1:46" ht="14.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row>
    <row r="674" spans="1:46" ht="14.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row>
    <row r="675" spans="1:46" ht="14.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row>
    <row r="676" spans="1:46" ht="14.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row>
    <row r="677" spans="1:46" ht="14.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row>
    <row r="678" spans="1:46" ht="14.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row>
    <row r="679" spans="1:46" ht="14.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row>
    <row r="680" spans="1:46" ht="14.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row>
    <row r="681" spans="1:46" ht="14.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row>
    <row r="682" spans="1:46" ht="14.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row>
    <row r="683" spans="1:46" ht="14.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row>
    <row r="684" spans="1:46" ht="14.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row>
    <row r="685" spans="1:46" ht="14.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row>
    <row r="686" spans="1:46" ht="14.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row>
    <row r="687" spans="1:46" ht="14.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row>
    <row r="688" spans="1:46" ht="14.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row>
    <row r="689" spans="1:46" ht="14.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row>
    <row r="690" spans="1:46" ht="14.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row>
    <row r="691" spans="1:46" ht="14.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row>
    <row r="692" spans="1:46" ht="14.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row>
    <row r="693" spans="1:46" ht="14.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row>
    <row r="694" spans="1:46" ht="14.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row>
    <row r="695" spans="1:46" ht="14.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row>
    <row r="696" spans="1:46" ht="14.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row>
    <row r="697" spans="1:46" ht="14.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row>
    <row r="698" spans="1:46" ht="14.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row>
    <row r="699" spans="1:46" ht="14.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row>
    <row r="700" spans="1:46" ht="14.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row>
    <row r="701" spans="1:46" ht="14.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row>
    <row r="702" spans="1:46" ht="14.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row>
    <row r="703" spans="1:46" ht="14.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row>
    <row r="704" spans="1:46" ht="14.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row>
    <row r="705" spans="1:46" ht="14.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row>
    <row r="706" spans="1:46" ht="14.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row>
    <row r="707" spans="1:46" ht="14.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row>
    <row r="708" spans="1:46" ht="14.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row>
    <row r="709" spans="1:46" ht="14.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row>
    <row r="710" spans="1:46" ht="14.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row>
    <row r="711" spans="1:46" ht="14.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row>
    <row r="712" spans="1:46" ht="14.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row>
    <row r="713" spans="1:46" ht="14.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row>
    <row r="714" spans="1:46" ht="14.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row>
    <row r="715" spans="1:46" ht="14.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row>
    <row r="716" spans="1:46" ht="14.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row>
    <row r="717" spans="1:46" ht="14.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row>
    <row r="718" spans="1:46" ht="14.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row>
    <row r="719" spans="1:46" ht="14.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row>
    <row r="720" spans="1:46" ht="14.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row>
    <row r="721" spans="1:46" ht="14.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row>
    <row r="722" spans="1:46" ht="14.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row>
    <row r="723" spans="1:46" ht="14.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row>
    <row r="724" spans="1:46" ht="14.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row>
    <row r="725" spans="1:46" ht="14.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row>
    <row r="726" spans="1:46" ht="14.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row>
    <row r="727" spans="1:46" ht="14.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row>
    <row r="728" spans="1:46" ht="14.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row>
    <row r="729" spans="1:46" ht="14.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row>
    <row r="730" spans="1:46" ht="14.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row>
    <row r="731" spans="1:46" ht="14.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row>
    <row r="732" spans="1:46" ht="14.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row>
    <row r="733" spans="1:46" ht="14.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row>
    <row r="734" spans="1:46" ht="14.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row>
    <row r="735" spans="1:46" ht="14.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row>
    <row r="736" spans="1:46" ht="14.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row>
    <row r="737" spans="1:46" ht="14.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row>
    <row r="738" spans="1:46" ht="14.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row>
    <row r="739" spans="1:46" ht="14.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row>
    <row r="740" spans="1:46" ht="14.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row>
    <row r="741" spans="1:46" ht="14.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row>
    <row r="742" spans="1:46" ht="14.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row>
    <row r="743" spans="1:46" ht="14.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row>
    <row r="744" spans="1:46" ht="14.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row>
    <row r="745" spans="1:46" ht="14.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row>
    <row r="746" spans="1:46" ht="14.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row>
    <row r="747" spans="1:46" ht="14.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row>
    <row r="748" spans="1:46" ht="14.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row>
    <row r="749" spans="1:46" ht="14.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row>
    <row r="750" spans="1:46" ht="14.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row>
    <row r="751" spans="1:46" ht="14.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row>
    <row r="752" spans="1:46" ht="14.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row>
    <row r="753" spans="1:46" ht="14.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row>
    <row r="754" spans="1:46" ht="14.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row>
    <row r="755" spans="1:46" ht="14.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row>
    <row r="756" spans="1:46" ht="14.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row>
    <row r="757" spans="1:46" ht="14.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row>
    <row r="758" spans="1:46" ht="14.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row>
    <row r="759" spans="1:46" ht="14.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row>
    <row r="760" spans="1:46" ht="14.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row>
    <row r="761" spans="1:46" ht="14.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row>
    <row r="762" spans="1:46" ht="14.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row>
    <row r="763" spans="1:46" ht="14.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row>
    <row r="764" spans="1:46" ht="14.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row>
    <row r="765" spans="1:46" ht="14.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row>
    <row r="766" spans="1:46" ht="14.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row>
    <row r="767" spans="1:46" ht="14.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row>
    <row r="768" spans="1:46" ht="14.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row>
    <row r="769" spans="1:46" ht="14.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row>
    <row r="770" spans="1:46" ht="14.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row>
    <row r="771" spans="1:46" ht="14.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row>
    <row r="772" spans="1:46" ht="14.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row>
    <row r="773" spans="1:46" ht="14.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row>
    <row r="774" spans="1:46" ht="14.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row>
    <row r="775" spans="1:46" ht="14.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row>
    <row r="776" spans="1:46" ht="14.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row>
    <row r="777" spans="1:46" ht="14.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row>
    <row r="778" spans="1:46" ht="14.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row>
    <row r="779" spans="1:46" ht="14.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row>
    <row r="780" spans="1:46" ht="14.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row>
    <row r="781" spans="1:46" ht="14.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row>
    <row r="782" spans="1:46" ht="14.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row>
    <row r="783" spans="1:46" ht="14.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row>
    <row r="784" spans="1:46" ht="14.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row>
    <row r="785" spans="1:46" ht="14.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row>
    <row r="786" spans="1:46" ht="14.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row>
    <row r="787" spans="1:46" ht="14.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row>
    <row r="788" spans="1:46" ht="14.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row>
    <row r="789" spans="1:46" ht="14.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row>
    <row r="790" spans="1:46" ht="14.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row>
    <row r="791" spans="1:46" ht="14.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row>
    <row r="792" spans="1:46" ht="14.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row>
    <row r="793" spans="1:46" ht="14.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row>
    <row r="794" spans="1:46" ht="14.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row>
    <row r="795" spans="1:46" ht="14.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row>
    <row r="796" spans="1:46" ht="14.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row>
    <row r="797" spans="1:46" ht="14.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row>
    <row r="798" spans="1:46" ht="14.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row>
    <row r="799" spans="1:46" ht="14.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row>
    <row r="800" spans="1:46" ht="14.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row>
    <row r="801" spans="1:46" ht="14.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row>
    <row r="802" spans="1:46" ht="14.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row>
    <row r="803" spans="1:46" ht="14.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row>
    <row r="804" spans="1:46" ht="14.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row>
    <row r="805" spans="1:46" ht="14.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row>
    <row r="806" spans="1:46" ht="14.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row>
    <row r="807" spans="1:46" ht="14.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row>
    <row r="808" spans="1:46" ht="14.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row>
    <row r="809" spans="1:46" ht="14.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row>
    <row r="810" spans="1:46" ht="14.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row>
    <row r="811" spans="1:46" ht="14.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row>
    <row r="812" spans="1:46" ht="14.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row>
    <row r="813" spans="1:46" ht="14.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row>
    <row r="814" spans="1:46" ht="14.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row>
    <row r="815" spans="1:46" ht="14.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row>
    <row r="816" spans="1:46" ht="14.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row>
    <row r="817" spans="1:46" ht="14.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row>
    <row r="818" spans="1:46" ht="14.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row>
    <row r="819" spans="1:46" ht="14.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row>
    <row r="820" spans="1:46" ht="14.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row>
    <row r="821" spans="1:46" ht="14.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row>
    <row r="822" spans="1:46" ht="14.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row>
    <row r="823" spans="1:46" ht="14.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row>
    <row r="824" spans="1:46" ht="14.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row>
    <row r="825" spans="1:46" ht="14.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row>
    <row r="826" spans="1:46" ht="14.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row>
    <row r="827" spans="1:46" ht="14.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row>
    <row r="828" spans="1:46" ht="14.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row>
    <row r="829" spans="1:46" ht="14.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row>
    <row r="830" spans="1:46" ht="14.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row>
    <row r="831" spans="1:46" ht="14.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row>
    <row r="832" spans="1:46" ht="14.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row>
    <row r="833" spans="1:46" ht="14.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row>
    <row r="834" spans="1:46" ht="14.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row>
    <row r="835" spans="1:46" ht="14.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row>
    <row r="836" spans="1:46" ht="14.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row>
    <row r="837" spans="1:46" ht="14.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row>
    <row r="838" spans="1:46" ht="14.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row>
    <row r="839" spans="1:46" ht="14.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row>
    <row r="840" spans="1:46" ht="14.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row>
    <row r="841" spans="1:46" ht="14.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row>
    <row r="842" spans="1:46" ht="14.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row>
    <row r="843" spans="1:46" ht="14.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row>
    <row r="844" spans="1:46" ht="14.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row>
    <row r="845" spans="1:46" ht="14.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row>
    <row r="846" spans="1:46" ht="14.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row>
    <row r="847" spans="1:46" ht="14.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row>
    <row r="848" spans="1:46" ht="14.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row>
    <row r="849" spans="1:46" ht="14.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row>
    <row r="850" spans="1:46" ht="14.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row>
    <row r="851" spans="1:46" ht="14.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row>
    <row r="852" spans="1:46" ht="14.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row>
    <row r="853" spans="1:46" ht="14.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row>
    <row r="854" spans="1:46" ht="14.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row>
    <row r="855" spans="1:46" ht="14.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row>
    <row r="856" spans="1:46" ht="14.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row>
    <row r="857" spans="1:46" ht="14.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row>
    <row r="858" spans="1:46" ht="14.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row>
    <row r="859" spans="1:46" ht="14.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row>
    <row r="860" spans="1:46" ht="14.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row>
    <row r="861" spans="1:46" ht="14.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row>
    <row r="862" spans="1:46" ht="14.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row>
    <row r="863" spans="1:46" ht="14.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row>
    <row r="864" spans="1:46" ht="14.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row>
    <row r="865" spans="1:46" ht="14.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row>
    <row r="866" spans="1:46" ht="14.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row>
    <row r="867" spans="1:46" ht="14.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row>
    <row r="868" spans="1:46" ht="14.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row>
    <row r="869" spans="1:46" ht="14.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row>
    <row r="870" spans="1:46" ht="14.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row>
    <row r="871" spans="1:46" ht="14.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row>
    <row r="872" spans="1:46" ht="14.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row>
    <row r="873" spans="1:46" ht="14.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row>
    <row r="874" spans="1:46" ht="14.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row>
    <row r="875" spans="1:46" ht="14.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row>
    <row r="876" spans="1:46" ht="14.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row>
    <row r="877" spans="1:46" ht="14.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row>
    <row r="878" spans="1:46" ht="14.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row>
    <row r="879" spans="1:46" ht="14.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row>
    <row r="880" spans="1:46" ht="14.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row>
    <row r="881" spans="1:46" ht="14.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row>
    <row r="882" spans="1:46" ht="14.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row>
    <row r="883" spans="1:46" ht="14.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row>
    <row r="884" spans="1:46" ht="14.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row>
    <row r="885" spans="1:46" ht="14.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row>
    <row r="886" spans="1:46" ht="14.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row>
    <row r="887" spans="1:46" ht="14.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row>
    <row r="888" spans="1:46" ht="14.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row>
    <row r="889" spans="1:46" ht="14.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row>
    <row r="890" spans="1:46" ht="14.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row>
    <row r="891" spans="1:46" ht="14.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row>
    <row r="892" spans="1:46" ht="14.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row>
    <row r="893" spans="1:46" ht="14.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row>
    <row r="894" spans="1:46" ht="14.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row>
    <row r="895" spans="1:46" ht="14.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row>
    <row r="896" spans="1:46" ht="14.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row>
    <row r="897" spans="1:46" ht="14.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row>
    <row r="898" spans="1:46" ht="14.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row>
    <row r="899" spans="1:46" ht="14.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row>
    <row r="900" spans="1:46" ht="14.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row>
    <row r="901" spans="1:46" ht="14.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row>
    <row r="902" spans="1:46" ht="14.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row>
    <row r="903" spans="1:46" ht="14.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row>
    <row r="904" spans="1:46" ht="14.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row>
    <row r="905" spans="1:46" ht="14.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row>
    <row r="906" spans="1:46" ht="14.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row>
    <row r="907" spans="1:46" ht="14.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row>
    <row r="908" spans="1:46" ht="14.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row>
    <row r="909" spans="1:46" ht="14.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row>
    <row r="910" spans="1:46" ht="14.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row>
    <row r="911" spans="1:46" ht="14.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row>
    <row r="912" spans="1:46" ht="14.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row>
    <row r="913" spans="1:46" ht="14.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row>
    <row r="914" spans="1:46" ht="14.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row>
    <row r="915" spans="1:46" ht="14.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row>
    <row r="916" spans="1:46" ht="14.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row>
    <row r="917" spans="1:46" ht="14.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row>
    <row r="918" spans="1:46" ht="14.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row>
    <row r="919" spans="1:46" ht="14.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row>
    <row r="920" spans="1:46" ht="14.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row>
    <row r="921" spans="1:46" ht="14.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row>
    <row r="922" spans="1:46" ht="14.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row>
    <row r="923" spans="1:46" ht="14.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row>
    <row r="924" spans="1:46" ht="14.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row>
    <row r="925" spans="1:46" ht="14.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row>
    <row r="926" spans="1:46" ht="14.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row>
    <row r="927" spans="1:46" ht="14.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row>
    <row r="928" spans="1:46" ht="14.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row>
    <row r="929" spans="1:46" ht="14.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row>
    <row r="930" spans="1:46" ht="14.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row>
    <row r="931" spans="1:46" ht="14.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row>
    <row r="932" spans="1:46" ht="14.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row>
    <row r="933" spans="1:46" ht="14.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row>
    <row r="934" spans="1:46" ht="14.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row>
    <row r="935" spans="1:46" ht="14.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row>
    <row r="936" spans="1:46" ht="14.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row>
    <row r="937" spans="1:46" ht="14.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row>
    <row r="938" spans="1:46" ht="14.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row>
    <row r="939" spans="1:46" ht="14.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row>
    <row r="940" spans="1:46" ht="14.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row>
    <row r="941" spans="1:46" ht="14.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row>
    <row r="942" spans="1:46" ht="14.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row>
    <row r="943" spans="1:46" ht="14.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row>
    <row r="944" spans="1:46" ht="14.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row>
    <row r="945" spans="1:46" ht="14.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row>
    <row r="946" spans="1:46" ht="14.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row>
    <row r="947" spans="1:46" ht="14.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row>
    <row r="948" spans="1:46" ht="14.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row>
    <row r="949" spans="1:46" ht="14.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row>
    <row r="950" spans="1:46" ht="14.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row>
    <row r="951" spans="1:46" ht="14.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row>
    <row r="952" spans="1:46" ht="14.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row>
    <row r="953" spans="1:46" ht="14.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row>
    <row r="954" spans="1:46" ht="14.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row>
    <row r="955" spans="1:46" ht="14.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row>
    <row r="956" spans="1:46" ht="14.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row>
    <row r="957" spans="1:46" ht="14.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row>
    <row r="958" spans="1:46" ht="14.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row>
    <row r="959" spans="1:46" ht="14.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row>
    <row r="960" spans="1:46" ht="14.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row>
    <row r="961" spans="1:46" ht="14.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row>
    <row r="962" spans="1:46" ht="14.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row>
    <row r="963" spans="1:46" ht="14.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row>
    <row r="964" spans="1:46" ht="14.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row>
    <row r="965" spans="1:46" ht="14.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row>
    <row r="966" spans="1:46" ht="14.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row>
    <row r="967" spans="1:46" ht="14.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row>
    <row r="968" spans="1:46" ht="14.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row>
    <row r="969" spans="1:46" ht="14.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row>
    <row r="970" spans="1:46" ht="14.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row>
    <row r="971" spans="1:46" ht="14.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row>
    <row r="972" spans="1:46" ht="14.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row>
    <row r="973" spans="1:46" ht="14.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row>
    <row r="974" spans="1:46" ht="14.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row>
    <row r="975" spans="1:46" ht="14.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row>
    <row r="976" spans="1:46" ht="14.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row>
    <row r="977" spans="1:46" ht="14.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row>
    <row r="978" spans="1:46" ht="14.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row>
    <row r="979" spans="1:46" ht="14.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row>
    <row r="980" spans="1:46" ht="14.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row>
    <row r="981" spans="1:46" ht="14.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row>
    <row r="982" spans="1:46" ht="14.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row>
    <row r="983" spans="1:46" ht="14.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row>
    <row r="984" spans="1:46" ht="14.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row>
    <row r="985" spans="1:46" ht="14.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row>
    <row r="986" spans="1:46" ht="14.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row>
    <row r="987" spans="1:46" ht="14.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row>
    <row r="988" spans="1:46" ht="14.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row>
    <row r="989" spans="1:46" ht="14.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row>
    <row r="990" spans="1:46" ht="14.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row>
    <row r="991" spans="1:46" ht="14.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row>
    <row r="992" spans="1:46" ht="14.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row>
    <row r="993" spans="1:46" ht="14.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row>
    <row r="994" spans="1:46" ht="14.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row>
    <row r="995" spans="1:46" ht="14.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row>
    <row r="996" spans="1:46" ht="14.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row>
    <row r="997" spans="1:46" ht="14.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row>
    <row r="998" spans="1:46" ht="14.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row>
    <row r="999" spans="1:46" ht="14.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row>
    <row r="1000" spans="1:46" ht="14.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row>
    <row r="1001" spans="1:46" ht="14.2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row>
    <row r="1002" spans="1:46" ht="14.2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row>
    <row r="1003" spans="1:46" ht="14.2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row>
    <row r="1004" spans="1:46" ht="14.2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row>
    <row r="1005" spans="1:46" ht="14.2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row>
    <row r="1006" spans="1:46" ht="14.25">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row>
    <row r="1007" spans="1:46" ht="14.25">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row>
    <row r="1008" spans="1:46" ht="14.25">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row>
    <row r="1009" spans="1:46" ht="14.25">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row>
    <row r="1010" spans="1:46" ht="14.25">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row>
    <row r="1011" spans="1:46" ht="14.25">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row>
    <row r="1012" spans="1:46" ht="14.25">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row>
    <row r="1013" spans="1:46" ht="14.25">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row>
    <row r="1014" spans="1:46" ht="14.25">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row>
    <row r="1015" spans="1:46" ht="14.2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row>
    <row r="1016" spans="1:46" ht="14.25">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row>
    <row r="1017" spans="1:46" ht="14.25">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row>
    <row r="1018" spans="1:46" ht="14.25">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row>
    <row r="1019" spans="1:46" ht="14.25">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row>
    <row r="1020" spans="1:46" ht="14.25">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row>
    <row r="1021" spans="1:46" ht="14.25">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row>
    <row r="1022" spans="1:46" ht="14.25">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row>
    <row r="1023" spans="1:46" ht="14.25">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row>
    <row r="1024" spans="1:46" ht="14.25">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row>
    <row r="1025" spans="1:46" ht="14.2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row>
    <row r="1026" spans="1:46" ht="14.25">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row>
    <row r="1027" spans="1:46" ht="14.25">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row>
    <row r="1028" spans="1:46" ht="14.25">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row>
    <row r="1029" spans="1:46" ht="14.25">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row>
    <row r="1030" spans="1:46" ht="14.25">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row>
    <row r="1031" spans="1:46" ht="14.25">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row>
    <row r="1032" spans="1:46" ht="14.25">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row>
    <row r="1033" spans="1:46" ht="14.25">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row>
    <row r="1034" spans="1:46" ht="14.25">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row>
    <row r="1035" spans="1:46" ht="14.2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row>
    <row r="1036" spans="1:46" ht="14.25">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row>
    <row r="1037" spans="1:46" ht="14.25">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row>
    <row r="1038" spans="1:46" ht="14.25">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row>
    <row r="1039" spans="1:46" ht="14.25">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row>
    <row r="1040" spans="1:46" ht="14.25">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row>
    <row r="1041" spans="1:46" ht="14.25">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row>
    <row r="1042" spans="1:46" ht="14.25">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row>
    <row r="1043" spans="1:46" ht="14.25">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row>
    <row r="1044" spans="1:46" ht="14.25">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row>
    <row r="1045" spans="1:46" ht="14.25">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row>
    <row r="1046" spans="1:46" ht="14.25">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row>
    <row r="1047" spans="1:46" ht="14.25">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row>
    <row r="1048" spans="1:46" ht="14.25">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row>
    <row r="1049" spans="1:46" ht="14.25">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row>
    <row r="1050" spans="1:46" ht="14.25">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row>
    <row r="1051" spans="1:46" ht="14.25">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row>
    <row r="1052" spans="1:46" ht="14.25">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row>
    <row r="1053" spans="1:46" ht="14.25">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row>
    <row r="1054" spans="1:46" ht="14.25">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row>
    <row r="1055" spans="1:46" ht="14.25">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row>
    <row r="1056" spans="1:46" ht="14.25">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row>
    <row r="1057" spans="1:46" ht="14.25">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row>
    <row r="1058" spans="1:46" ht="14.25">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row>
    <row r="1059" spans="1:46" ht="14.25">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row>
    <row r="1060" spans="1:46" ht="14.25">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row>
    <row r="1061" spans="1:46" ht="14.25">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row>
    <row r="1062" spans="1:46" ht="14.25">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row>
  </sheetData>
  <sheetProtection sheet="1" objects="1" scenarios="1"/>
  <mergeCells count="22">
    <mergeCell ref="AQ32:AQ35"/>
    <mergeCell ref="AQ53:AQ56"/>
    <mergeCell ref="AQ74:AQ77"/>
    <mergeCell ref="AQ95:AQ98"/>
    <mergeCell ref="AQ8:AQ9"/>
    <mergeCell ref="Z8:AK8"/>
    <mergeCell ref="AQ11:AQ14"/>
    <mergeCell ref="C4:AQ4"/>
    <mergeCell ref="E6:H6"/>
    <mergeCell ref="AL8:AL9"/>
    <mergeCell ref="AM8:AM9"/>
    <mergeCell ref="AN8:AN9"/>
    <mergeCell ref="AO8:AO9"/>
    <mergeCell ref="AP8:AP9"/>
    <mergeCell ref="B8:B9"/>
    <mergeCell ref="C8:C9"/>
    <mergeCell ref="D8:H8"/>
    <mergeCell ref="N8:Y8"/>
    <mergeCell ref="E120:F120"/>
    <mergeCell ref="B116:D116"/>
    <mergeCell ref="B118:D118"/>
    <mergeCell ref="B120:D120"/>
  </mergeCells>
  <dataValidations count="2">
    <dataValidation type="list" allowBlank="1" showErrorMessage="1" sqref="I32:I51 I11:I30 I53:I72 I74:I93 I95:I114">
      <formula1>"Contratación del Programa,Consultoria,Gastos Administrativos"</formula1>
    </dataValidation>
    <dataValidation type="list" allowBlank="1" showErrorMessage="1" sqref="L11:L30 L32:L51 L53:L72 L74:L93 L95:L114">
      <formula1>"Sin Avance,Menor  a 50%,Mayor a 51%,Finalizado"</formula1>
    </dataValidation>
  </dataValidation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outlinePr summaryBelow="0" summaryRight="0"/>
  </sheetPr>
  <dimension ref="A1:Z1211"/>
  <sheetViews>
    <sheetView topLeftCell="A193" workbookViewId="0">
      <selection activeCell="G30" sqref="G30"/>
    </sheetView>
  </sheetViews>
  <sheetFormatPr baseColWidth="10" defaultColWidth="12.625" defaultRowHeight="15" customHeight="1"/>
  <cols>
    <col min="1" max="1" width="10" customWidth="1"/>
    <col min="2" max="2" width="7.625" customWidth="1"/>
    <col min="3" max="3" width="33.125" customWidth="1"/>
    <col min="4" max="4" width="13.125" customWidth="1"/>
    <col min="5" max="7" width="12.25" customWidth="1"/>
    <col min="8" max="8" width="19.125" customWidth="1"/>
    <col min="10" max="13" width="10" customWidth="1"/>
    <col min="14" max="26" width="9.375" customWidth="1"/>
  </cols>
  <sheetData>
    <row r="1" spans="1:26" ht="57.75" customHeight="1">
      <c r="A1" s="59"/>
      <c r="B1" s="2"/>
      <c r="C1" s="60"/>
      <c r="D1" s="59"/>
      <c r="E1" s="59"/>
      <c r="F1" s="59"/>
      <c r="G1" s="59"/>
      <c r="H1" s="59"/>
      <c r="I1" s="59"/>
      <c r="J1" s="59"/>
      <c r="K1" s="59"/>
      <c r="L1" s="59"/>
      <c r="M1" s="59"/>
      <c r="N1" s="59"/>
      <c r="O1" s="59"/>
      <c r="P1" s="59"/>
      <c r="Q1" s="59"/>
      <c r="R1" s="59"/>
      <c r="S1" s="59"/>
      <c r="T1" s="59"/>
      <c r="U1" s="59"/>
      <c r="V1" s="59"/>
      <c r="W1" s="59"/>
      <c r="X1" s="59"/>
      <c r="Y1" s="59"/>
      <c r="Z1" s="59"/>
    </row>
    <row r="2" spans="1:26">
      <c r="A2" s="59"/>
      <c r="B2" s="318" t="s">
        <v>203</v>
      </c>
      <c r="C2" s="228"/>
      <c r="D2" s="319" t="str">
        <f>Minuta!B5</f>
        <v>Juan</v>
      </c>
      <c r="E2" s="228"/>
      <c r="F2" s="228"/>
      <c r="G2" s="228"/>
      <c r="H2" s="217"/>
      <c r="I2" s="59"/>
      <c r="J2" s="61"/>
      <c r="K2" s="61"/>
      <c r="L2" s="61"/>
      <c r="M2" s="61"/>
      <c r="N2" s="59"/>
      <c r="O2" s="59"/>
      <c r="P2" s="59"/>
      <c r="Q2" s="59"/>
      <c r="R2" s="59"/>
      <c r="S2" s="59"/>
      <c r="T2" s="59"/>
      <c r="U2" s="59"/>
      <c r="V2" s="59"/>
      <c r="W2" s="59"/>
      <c r="X2" s="59"/>
      <c r="Y2" s="59"/>
      <c r="Z2" s="59"/>
    </row>
    <row r="3" spans="1:26" ht="15" customHeight="1">
      <c r="A3" s="59"/>
      <c r="B3" s="318" t="s">
        <v>7</v>
      </c>
      <c r="C3" s="228"/>
      <c r="D3" s="62">
        <f>Minuta!B9</f>
        <v>11</v>
      </c>
      <c r="E3" s="63"/>
      <c r="F3" s="63"/>
      <c r="G3" s="64"/>
      <c r="H3" s="64"/>
      <c r="I3" s="59"/>
      <c r="J3" s="59"/>
      <c r="K3" s="59"/>
      <c r="L3" s="59"/>
      <c r="M3" s="59"/>
      <c r="N3" s="59"/>
      <c r="O3" s="59"/>
      <c r="P3" s="59"/>
      <c r="Q3" s="59"/>
      <c r="R3" s="59"/>
      <c r="S3" s="59"/>
      <c r="T3" s="59"/>
      <c r="U3" s="59"/>
      <c r="V3" s="59"/>
      <c r="W3" s="59"/>
      <c r="X3" s="59"/>
      <c r="Y3" s="59"/>
      <c r="Z3" s="59"/>
    </row>
    <row r="4" spans="1:26">
      <c r="A4" s="59"/>
      <c r="B4" s="320" t="s">
        <v>204</v>
      </c>
      <c r="C4" s="228"/>
      <c r="D4" s="65" t="str">
        <f>Minuta!B6</f>
        <v>40055419-0</v>
      </c>
      <c r="E4" s="63"/>
      <c r="F4" s="63" t="s">
        <v>205</v>
      </c>
      <c r="G4" s="64">
        <f>Minuta!B8</f>
        <v>11</v>
      </c>
      <c r="H4" s="64" t="s">
        <v>206</v>
      </c>
      <c r="I4" s="59"/>
      <c r="J4" s="59"/>
      <c r="K4" s="59"/>
      <c r="L4" s="59"/>
      <c r="M4" s="59"/>
      <c r="N4" s="59"/>
      <c r="O4" s="59"/>
      <c r="P4" s="59"/>
      <c r="Q4" s="59"/>
      <c r="R4" s="59"/>
      <c r="S4" s="59"/>
      <c r="T4" s="59"/>
      <c r="U4" s="59"/>
      <c r="V4" s="59"/>
      <c r="W4" s="59"/>
      <c r="X4" s="59"/>
      <c r="Y4" s="59"/>
      <c r="Z4" s="59"/>
    </row>
    <row r="5" spans="1:26">
      <c r="A5" s="59"/>
      <c r="B5" s="60"/>
      <c r="C5" s="59"/>
      <c r="D5" s="59"/>
      <c r="E5" s="59"/>
      <c r="F5" s="59"/>
      <c r="G5" s="59"/>
      <c r="H5" s="59"/>
      <c r="I5" s="59"/>
      <c r="J5" s="59"/>
      <c r="K5" s="59"/>
      <c r="L5" s="59"/>
      <c r="M5" s="59"/>
      <c r="N5" s="59"/>
      <c r="O5" s="59"/>
      <c r="P5" s="59"/>
      <c r="Q5" s="59"/>
      <c r="R5" s="59"/>
      <c r="S5" s="59"/>
      <c r="T5" s="59"/>
      <c r="U5" s="59"/>
      <c r="V5" s="59"/>
      <c r="W5" s="59"/>
      <c r="X5" s="59"/>
      <c r="Y5" s="59"/>
      <c r="Z5" s="59"/>
    </row>
    <row r="6" spans="1:26" ht="45">
      <c r="A6" s="59"/>
      <c r="B6" s="66" t="s">
        <v>207</v>
      </c>
      <c r="C6" s="66" t="s">
        <v>208</v>
      </c>
      <c r="D6" s="67" t="s">
        <v>209</v>
      </c>
      <c r="E6" s="67" t="s">
        <v>210</v>
      </c>
      <c r="F6" s="67" t="s">
        <v>211</v>
      </c>
      <c r="G6" s="67" t="s">
        <v>212</v>
      </c>
      <c r="H6" s="67" t="s">
        <v>213</v>
      </c>
      <c r="I6" s="59"/>
      <c r="J6" s="59"/>
      <c r="K6" s="59"/>
      <c r="L6" s="59"/>
      <c r="M6" s="59"/>
      <c r="N6" s="59"/>
      <c r="O6" s="59"/>
      <c r="P6" s="59"/>
      <c r="Q6" s="59"/>
      <c r="R6" s="59"/>
      <c r="S6" s="59"/>
      <c r="T6" s="59"/>
      <c r="U6" s="59"/>
      <c r="V6" s="59"/>
      <c r="W6" s="59"/>
      <c r="X6" s="59"/>
      <c r="Y6" s="59"/>
      <c r="Z6" s="59"/>
    </row>
    <row r="7" spans="1:26">
      <c r="A7" s="59"/>
      <c r="B7" s="66" t="s">
        <v>214</v>
      </c>
      <c r="C7" s="66" t="s">
        <v>215</v>
      </c>
      <c r="D7" s="67" t="s">
        <v>216</v>
      </c>
      <c r="E7" s="66"/>
      <c r="F7" s="68"/>
      <c r="G7" s="69"/>
      <c r="H7" s="69"/>
      <c r="I7" s="59"/>
      <c r="J7" s="59"/>
      <c r="K7" s="59"/>
      <c r="L7" s="59"/>
      <c r="M7" s="59"/>
      <c r="N7" s="59"/>
      <c r="O7" s="59"/>
      <c r="P7" s="59"/>
      <c r="Q7" s="59"/>
      <c r="R7" s="59"/>
      <c r="S7" s="59"/>
      <c r="T7" s="59"/>
      <c r="U7" s="59"/>
      <c r="V7" s="59"/>
      <c r="W7" s="59"/>
      <c r="X7" s="59"/>
      <c r="Y7" s="59"/>
      <c r="Z7" s="59"/>
    </row>
    <row r="8" spans="1:26">
      <c r="A8" s="59"/>
      <c r="B8" s="66" t="s">
        <v>214</v>
      </c>
      <c r="C8" s="66" t="s">
        <v>217</v>
      </c>
      <c r="D8" s="67" t="s">
        <v>216</v>
      </c>
      <c r="E8" s="66"/>
      <c r="F8" s="70"/>
      <c r="G8" s="70"/>
      <c r="H8" s="70"/>
      <c r="I8" s="59"/>
      <c r="J8" s="59"/>
      <c r="K8" s="59"/>
      <c r="L8" s="59"/>
      <c r="M8" s="59"/>
      <c r="N8" s="59"/>
      <c r="O8" s="59"/>
      <c r="P8" s="59"/>
      <c r="Q8" s="59"/>
      <c r="R8" s="59"/>
      <c r="S8" s="59"/>
      <c r="T8" s="59"/>
      <c r="U8" s="59"/>
      <c r="V8" s="59"/>
      <c r="W8" s="59"/>
      <c r="X8" s="59"/>
      <c r="Y8" s="59"/>
      <c r="Z8" s="59"/>
    </row>
    <row r="9" spans="1:26">
      <c r="A9" s="59"/>
      <c r="B9" s="71" t="s">
        <v>214</v>
      </c>
      <c r="C9" s="71" t="s">
        <v>218</v>
      </c>
      <c r="D9" s="72" t="s">
        <v>216</v>
      </c>
      <c r="E9" s="66"/>
      <c r="F9" s="70"/>
      <c r="G9" s="73"/>
      <c r="H9" s="74"/>
      <c r="I9" s="59"/>
      <c r="J9" s="59"/>
      <c r="K9" s="59"/>
      <c r="L9" s="59"/>
      <c r="M9" s="59"/>
      <c r="N9" s="59"/>
      <c r="O9" s="59"/>
      <c r="P9" s="59"/>
      <c r="Q9" s="59"/>
      <c r="R9" s="59"/>
      <c r="S9" s="59"/>
      <c r="T9" s="59"/>
      <c r="U9" s="59"/>
      <c r="V9" s="59"/>
      <c r="W9" s="59"/>
      <c r="X9" s="59"/>
      <c r="Y9" s="59"/>
      <c r="Z9" s="59"/>
    </row>
    <row r="10" spans="1:26">
      <c r="A10" s="59"/>
      <c r="B10" s="321" t="s">
        <v>219</v>
      </c>
      <c r="C10" s="273"/>
      <c r="D10" s="274"/>
      <c r="E10" s="75"/>
      <c r="F10" s="70"/>
      <c r="G10" s="70"/>
      <c r="H10" s="70"/>
      <c r="I10" s="59"/>
      <c r="J10" s="59"/>
      <c r="K10" s="59"/>
      <c r="L10" s="59"/>
      <c r="M10" s="59"/>
      <c r="N10" s="59"/>
      <c r="O10" s="59"/>
      <c r="P10" s="59"/>
      <c r="Q10" s="59"/>
      <c r="R10" s="59"/>
      <c r="S10" s="59"/>
      <c r="T10" s="59"/>
      <c r="U10" s="59"/>
      <c r="V10" s="59"/>
      <c r="W10" s="59"/>
      <c r="X10" s="59"/>
      <c r="Y10" s="59"/>
      <c r="Z10" s="59"/>
    </row>
    <row r="11" spans="1:26">
      <c r="A11" s="59"/>
      <c r="B11" s="60"/>
      <c r="C11" s="59"/>
      <c r="D11" s="59"/>
      <c r="E11" s="59"/>
      <c r="F11" s="59"/>
      <c r="G11" s="59"/>
      <c r="H11" s="59"/>
      <c r="I11" s="59"/>
      <c r="J11" s="59"/>
      <c r="K11" s="59"/>
      <c r="L11" s="59"/>
      <c r="M11" s="59"/>
      <c r="N11" s="59"/>
      <c r="O11" s="59"/>
      <c r="P11" s="59"/>
      <c r="Q11" s="59"/>
      <c r="R11" s="59"/>
      <c r="S11" s="59"/>
      <c r="T11" s="59"/>
      <c r="U11" s="59"/>
      <c r="V11" s="59"/>
      <c r="W11" s="59"/>
      <c r="X11" s="59"/>
      <c r="Y11" s="59"/>
      <c r="Z11" s="59"/>
    </row>
    <row r="12" spans="1:26">
      <c r="A12" s="59"/>
      <c r="B12" s="60"/>
      <c r="C12" s="59"/>
      <c r="D12" s="59"/>
      <c r="E12" s="59"/>
      <c r="F12" s="59"/>
      <c r="G12" s="59"/>
      <c r="H12" s="59"/>
      <c r="I12" s="59"/>
      <c r="J12" s="59"/>
      <c r="K12" s="59"/>
      <c r="L12" s="59"/>
      <c r="M12" s="59"/>
      <c r="N12" s="59"/>
      <c r="O12" s="59"/>
      <c r="P12" s="59"/>
      <c r="Q12" s="59"/>
      <c r="R12" s="59"/>
      <c r="S12" s="59"/>
      <c r="T12" s="59"/>
      <c r="U12" s="59"/>
      <c r="V12" s="59"/>
      <c r="W12" s="59"/>
      <c r="X12" s="59"/>
      <c r="Y12" s="59"/>
      <c r="Z12" s="59"/>
    </row>
    <row r="13" spans="1:26">
      <c r="A13" s="59"/>
      <c r="B13" s="60"/>
      <c r="C13" s="59"/>
      <c r="D13" s="59"/>
      <c r="E13" s="59"/>
      <c r="F13" s="59"/>
      <c r="G13" s="59"/>
      <c r="H13" s="59"/>
      <c r="I13" s="59"/>
      <c r="J13" s="59"/>
      <c r="K13" s="59"/>
      <c r="L13" s="59"/>
      <c r="M13" s="59"/>
      <c r="N13" s="59"/>
      <c r="O13" s="59"/>
      <c r="P13" s="59"/>
      <c r="Q13" s="59"/>
      <c r="R13" s="59"/>
      <c r="S13" s="59"/>
      <c r="T13" s="59"/>
      <c r="U13" s="59"/>
      <c r="V13" s="59"/>
      <c r="W13" s="59"/>
      <c r="X13" s="59"/>
      <c r="Y13" s="59"/>
      <c r="Z13" s="59"/>
    </row>
    <row r="14" spans="1:26">
      <c r="A14" s="59"/>
      <c r="B14" s="76" t="s">
        <v>220</v>
      </c>
      <c r="C14" s="59"/>
      <c r="D14" s="59"/>
      <c r="E14" s="59"/>
      <c r="F14" s="59"/>
      <c r="G14" s="59"/>
      <c r="H14" s="59"/>
      <c r="I14" s="59"/>
      <c r="J14" s="59"/>
      <c r="K14" s="59"/>
      <c r="L14" s="59"/>
      <c r="M14" s="59"/>
      <c r="N14" s="59"/>
      <c r="O14" s="59"/>
      <c r="P14" s="59"/>
      <c r="Q14" s="59"/>
      <c r="R14" s="59"/>
      <c r="S14" s="59"/>
      <c r="T14" s="59"/>
      <c r="U14" s="59"/>
      <c r="V14" s="59"/>
      <c r="W14" s="59"/>
      <c r="X14" s="59"/>
      <c r="Y14" s="59"/>
      <c r="Z14" s="59"/>
    </row>
    <row r="15" spans="1:26">
      <c r="A15" s="59"/>
      <c r="B15" s="76" t="s">
        <v>221</v>
      </c>
      <c r="C15" s="59"/>
      <c r="D15" s="59"/>
      <c r="E15" s="59"/>
      <c r="F15" s="59"/>
      <c r="G15" s="59"/>
      <c r="H15" s="59"/>
      <c r="I15" s="59"/>
      <c r="J15" s="59"/>
      <c r="K15" s="59"/>
      <c r="L15" s="59"/>
      <c r="M15" s="59"/>
      <c r="N15" s="59"/>
      <c r="O15" s="59"/>
      <c r="P15" s="59"/>
      <c r="Q15" s="59"/>
      <c r="R15" s="59"/>
      <c r="S15" s="59"/>
      <c r="T15" s="59"/>
      <c r="U15" s="59"/>
      <c r="V15" s="59"/>
      <c r="W15" s="59"/>
      <c r="X15" s="59"/>
      <c r="Y15" s="59"/>
      <c r="Z15" s="59"/>
    </row>
    <row r="16" spans="1:26">
      <c r="A16" s="59"/>
      <c r="B16" s="76"/>
      <c r="C16" s="59"/>
      <c r="D16" s="59"/>
      <c r="E16" s="59"/>
      <c r="F16" s="59"/>
      <c r="G16" s="59"/>
      <c r="H16" s="59"/>
      <c r="I16" s="59"/>
      <c r="J16" s="59"/>
      <c r="K16" s="59"/>
      <c r="L16" s="59"/>
      <c r="M16" s="59"/>
      <c r="N16" s="59"/>
      <c r="O16" s="59"/>
      <c r="P16" s="59"/>
      <c r="Q16" s="59"/>
      <c r="R16" s="59"/>
      <c r="S16" s="59"/>
      <c r="T16" s="59"/>
      <c r="U16" s="59"/>
      <c r="V16" s="59"/>
      <c r="W16" s="59"/>
      <c r="X16" s="59"/>
      <c r="Y16" s="59"/>
      <c r="Z16" s="59"/>
    </row>
    <row r="17" spans="1:26">
      <c r="A17" s="59"/>
      <c r="B17" s="77" t="s">
        <v>222</v>
      </c>
      <c r="C17" s="78" t="s">
        <v>223</v>
      </c>
      <c r="D17" s="78" t="s">
        <v>224</v>
      </c>
      <c r="E17" s="78" t="s">
        <v>225</v>
      </c>
      <c r="F17" s="78" t="s">
        <v>226</v>
      </c>
      <c r="G17" s="78" t="s">
        <v>213</v>
      </c>
      <c r="H17" s="78">
        <v>2026</v>
      </c>
      <c r="I17" s="78">
        <v>2027</v>
      </c>
      <c r="J17" s="78">
        <v>2028</v>
      </c>
      <c r="K17" s="59"/>
      <c r="L17" s="59"/>
      <c r="M17" s="59"/>
      <c r="N17" s="59"/>
      <c r="O17" s="59"/>
      <c r="P17" s="59"/>
      <c r="Q17" s="59"/>
      <c r="R17" s="59"/>
      <c r="S17" s="59"/>
      <c r="T17" s="59"/>
      <c r="U17" s="59"/>
      <c r="V17" s="59"/>
      <c r="W17" s="59"/>
      <c r="X17" s="59"/>
      <c r="Y17" s="59"/>
      <c r="Z17" s="59"/>
    </row>
    <row r="18" spans="1:26" ht="15" customHeight="1">
      <c r="A18" s="59"/>
      <c r="B18" s="322" t="s">
        <v>227</v>
      </c>
      <c r="C18" s="238"/>
      <c r="D18" s="238"/>
      <c r="E18" s="238"/>
      <c r="F18" s="238"/>
      <c r="G18" s="238"/>
      <c r="H18" s="238"/>
      <c r="I18" s="238"/>
      <c r="J18" s="309"/>
      <c r="K18" s="59"/>
      <c r="L18" s="59"/>
      <c r="M18" s="59"/>
      <c r="N18" s="59"/>
      <c r="O18" s="59"/>
      <c r="P18" s="59"/>
      <c r="Q18" s="59"/>
      <c r="R18" s="59"/>
      <c r="S18" s="59"/>
      <c r="T18" s="59"/>
      <c r="U18" s="59"/>
      <c r="V18" s="59"/>
      <c r="W18" s="59"/>
      <c r="X18" s="59"/>
      <c r="Y18" s="59"/>
      <c r="Z18" s="59"/>
    </row>
    <row r="19" spans="1:26" ht="51.75" customHeight="1">
      <c r="A19" s="79"/>
      <c r="B19" s="80" t="s">
        <v>228</v>
      </c>
      <c r="C19" s="304" t="str">
        <f>'MARCO LÓGICO'!D12</f>
        <v>Nombrar el Componente 1</v>
      </c>
      <c r="D19" s="228"/>
      <c r="E19" s="228"/>
      <c r="F19" s="228"/>
      <c r="G19" s="228"/>
      <c r="H19" s="228"/>
      <c r="I19" s="228"/>
      <c r="J19" s="217"/>
      <c r="K19" s="79"/>
      <c r="L19" s="79"/>
      <c r="M19" s="79"/>
      <c r="N19" s="79"/>
      <c r="O19" s="79"/>
      <c r="P19" s="79"/>
      <c r="Q19" s="79"/>
      <c r="R19" s="79"/>
      <c r="S19" s="79"/>
      <c r="T19" s="79"/>
      <c r="U19" s="79"/>
      <c r="V19" s="79"/>
      <c r="W19" s="79"/>
      <c r="X19" s="79"/>
      <c r="Y19" s="79"/>
      <c r="Z19" s="79"/>
    </row>
    <row r="20" spans="1:26" ht="24" customHeight="1">
      <c r="A20" s="59"/>
      <c r="B20" s="81" t="s">
        <v>229</v>
      </c>
      <c r="C20" s="297" t="str">
        <f>'MARCO LÓGICO'!D19:D19</f>
        <v xml:space="preserve"> Nombrar la Actividad 1.1.</v>
      </c>
      <c r="D20" s="298"/>
      <c r="E20" s="298"/>
      <c r="F20" s="298"/>
      <c r="G20" s="298"/>
      <c r="H20" s="298"/>
      <c r="I20" s="298"/>
      <c r="J20" s="299"/>
      <c r="K20" s="59"/>
      <c r="L20" s="59"/>
      <c r="M20" s="59"/>
      <c r="N20" s="59"/>
      <c r="O20" s="59"/>
      <c r="P20" s="59"/>
      <c r="Q20" s="59"/>
      <c r="R20" s="59"/>
      <c r="S20" s="59"/>
      <c r="T20" s="59"/>
      <c r="U20" s="59"/>
      <c r="V20" s="59"/>
      <c r="W20" s="59"/>
      <c r="X20" s="59"/>
      <c r="Y20" s="59"/>
      <c r="Z20" s="59"/>
    </row>
    <row r="21" spans="1:26" ht="20.25" customHeight="1">
      <c r="A21" s="59"/>
      <c r="B21" s="64" t="s">
        <v>230</v>
      </c>
      <c r="C21" s="82" t="str">
        <f>'MARCO LÓGICO'!D19:D19</f>
        <v xml:space="preserve"> Nombrar la Actividad 1.1.</v>
      </c>
      <c r="D21" s="83"/>
      <c r="E21" s="84"/>
      <c r="F21" s="84"/>
      <c r="G21" s="85">
        <f>SUMIFS(POA!F11:F14,POA!B11:B14,'Presupuesto General'!C21,POA!I11:I14, "Contratación del Programa")</f>
        <v>60</v>
      </c>
      <c r="H21" s="64"/>
      <c r="I21" s="82"/>
      <c r="J21" s="83"/>
      <c r="K21" s="59"/>
      <c r="L21" s="59"/>
      <c r="M21" s="59"/>
      <c r="N21" s="59"/>
      <c r="O21" s="59"/>
      <c r="P21" s="59"/>
      <c r="Q21" s="59"/>
      <c r="R21" s="59"/>
      <c r="S21" s="59"/>
      <c r="T21" s="59"/>
      <c r="U21" s="59"/>
      <c r="V21" s="59"/>
      <c r="W21" s="59"/>
      <c r="X21" s="59"/>
      <c r="Y21" s="59"/>
      <c r="Z21" s="59"/>
    </row>
    <row r="22" spans="1:26" ht="15.75" customHeight="1">
      <c r="A22" s="59"/>
      <c r="B22" s="86"/>
      <c r="C22" s="87" t="s">
        <v>231</v>
      </c>
      <c r="D22" s="88"/>
      <c r="E22" s="88"/>
      <c r="F22" s="89"/>
      <c r="G22" s="90"/>
      <c r="H22" s="86"/>
      <c r="I22" s="91"/>
      <c r="J22" s="91"/>
      <c r="K22" s="59"/>
      <c r="L22" s="59"/>
      <c r="M22" s="59"/>
      <c r="N22" s="59"/>
      <c r="O22" s="59"/>
      <c r="P22" s="59"/>
      <c r="Q22" s="59"/>
      <c r="R22" s="59"/>
      <c r="S22" s="59"/>
      <c r="T22" s="59"/>
      <c r="U22" s="59"/>
      <c r="V22" s="59"/>
      <c r="W22" s="59"/>
      <c r="X22" s="59"/>
      <c r="Y22" s="59"/>
      <c r="Z22" s="59"/>
    </row>
    <row r="23" spans="1:26" ht="22.5" customHeight="1">
      <c r="A23" s="59"/>
      <c r="B23" s="81" t="s">
        <v>232</v>
      </c>
      <c r="C23" s="308" t="str">
        <f>'MARCO LÓGICO'!D20:D20</f>
        <v xml:space="preserve">Nombrar la Actividad 1.2.       </v>
      </c>
      <c r="D23" s="238"/>
      <c r="E23" s="238"/>
      <c r="F23" s="238"/>
      <c r="G23" s="238"/>
      <c r="H23" s="238"/>
      <c r="I23" s="238"/>
      <c r="J23" s="309"/>
      <c r="K23" s="59"/>
      <c r="L23" s="59"/>
      <c r="M23" s="59"/>
      <c r="N23" s="59"/>
      <c r="O23" s="59"/>
      <c r="P23" s="59"/>
      <c r="Q23" s="59"/>
      <c r="R23" s="59"/>
      <c r="S23" s="59"/>
      <c r="T23" s="59"/>
      <c r="U23" s="59"/>
      <c r="V23" s="59"/>
      <c r="W23" s="59"/>
      <c r="X23" s="59"/>
      <c r="Y23" s="59"/>
      <c r="Z23" s="59"/>
    </row>
    <row r="24" spans="1:26" ht="15.75" customHeight="1">
      <c r="A24" s="59"/>
      <c r="B24" s="64" t="s">
        <v>233</v>
      </c>
      <c r="C24" s="82" t="str">
        <f>'MARCO LÓGICO'!D20:D20</f>
        <v xml:space="preserve">Nombrar la Actividad 1.2.       </v>
      </c>
      <c r="D24" s="83"/>
      <c r="E24" s="84"/>
      <c r="F24" s="84"/>
      <c r="G24" s="85">
        <f>SUMIFS(POA!F15:F18,POA!B15:B18,'Presupuesto General'!C24,POA!I15:I18, "Contratación del Programa")</f>
        <v>900</v>
      </c>
      <c r="H24" s="64"/>
      <c r="I24" s="82"/>
      <c r="J24" s="83"/>
      <c r="K24" s="59"/>
      <c r="L24" s="59"/>
      <c r="M24" s="59"/>
      <c r="N24" s="59"/>
      <c r="O24" s="59"/>
      <c r="P24" s="59"/>
      <c r="Q24" s="59"/>
      <c r="R24" s="59"/>
      <c r="S24" s="59"/>
      <c r="T24" s="59"/>
      <c r="U24" s="59"/>
      <c r="V24" s="59"/>
      <c r="W24" s="59"/>
      <c r="X24" s="59"/>
      <c r="Y24" s="59"/>
      <c r="Z24" s="59"/>
    </row>
    <row r="25" spans="1:26" ht="15.75" customHeight="1">
      <c r="A25" s="59"/>
      <c r="B25" s="86"/>
      <c r="C25" s="87" t="s">
        <v>231</v>
      </c>
      <c r="D25" s="88"/>
      <c r="E25" s="88"/>
      <c r="F25" s="89"/>
      <c r="G25" s="90"/>
      <c r="H25" s="86"/>
      <c r="I25" s="91"/>
      <c r="J25" s="91"/>
      <c r="K25" s="59"/>
      <c r="L25" s="59"/>
      <c r="M25" s="59"/>
      <c r="N25" s="59"/>
      <c r="O25" s="59"/>
      <c r="P25" s="59"/>
      <c r="Q25" s="59"/>
      <c r="R25" s="59"/>
      <c r="S25" s="59"/>
      <c r="T25" s="59"/>
      <c r="U25" s="59"/>
      <c r="V25" s="59"/>
      <c r="W25" s="59"/>
      <c r="X25" s="59"/>
      <c r="Y25" s="59"/>
      <c r="Z25" s="59"/>
    </row>
    <row r="26" spans="1:26" ht="15.75" customHeight="1">
      <c r="A26" s="59"/>
      <c r="B26" s="81" t="s">
        <v>234</v>
      </c>
      <c r="C26" s="308" t="str">
        <f>'MARCO LÓGICO'!D21:D21</f>
        <v>Nombrar la Actividad 1.3.</v>
      </c>
      <c r="D26" s="238"/>
      <c r="E26" s="238"/>
      <c r="F26" s="238"/>
      <c r="G26" s="238"/>
      <c r="H26" s="238"/>
      <c r="I26" s="238"/>
      <c r="J26" s="309"/>
      <c r="K26" s="59"/>
      <c r="L26" s="59"/>
      <c r="M26" s="59"/>
      <c r="N26" s="59"/>
      <c r="O26" s="59"/>
      <c r="P26" s="59"/>
      <c r="Q26" s="59"/>
      <c r="R26" s="59"/>
      <c r="S26" s="59"/>
      <c r="T26" s="59"/>
      <c r="U26" s="59"/>
      <c r="V26" s="59"/>
      <c r="W26" s="59"/>
      <c r="X26" s="59"/>
      <c r="Y26" s="59"/>
      <c r="Z26" s="59"/>
    </row>
    <row r="27" spans="1:26" ht="16.5" customHeight="1">
      <c r="A27" s="59"/>
      <c r="B27" s="64" t="s">
        <v>235</v>
      </c>
      <c r="C27" s="82" t="str">
        <f>'MARCO LÓGICO'!D21:D21</f>
        <v>Nombrar la Actividad 1.3.</v>
      </c>
      <c r="D27" s="83"/>
      <c r="E27" s="84"/>
      <c r="F27" s="84"/>
      <c r="G27" s="85">
        <f>SUMIFS(POA!F19:F22,POA!B19:B22,'Presupuesto General'!C27,POA!I19:I22, "Contratación del Programa")</f>
        <v>700</v>
      </c>
      <c r="H27" s="64"/>
      <c r="I27" s="82"/>
      <c r="J27" s="83"/>
      <c r="K27" s="59"/>
      <c r="L27" s="59"/>
      <c r="M27" s="59"/>
      <c r="N27" s="59"/>
      <c r="O27" s="59"/>
      <c r="P27" s="59"/>
      <c r="Q27" s="59"/>
      <c r="R27" s="59"/>
      <c r="S27" s="59"/>
      <c r="T27" s="59"/>
      <c r="U27" s="59"/>
      <c r="V27" s="59"/>
      <c r="W27" s="59"/>
      <c r="X27" s="59"/>
      <c r="Y27" s="59"/>
      <c r="Z27" s="59"/>
    </row>
    <row r="28" spans="1:26" ht="15.75" customHeight="1">
      <c r="A28" s="59"/>
      <c r="B28" s="86"/>
      <c r="C28" s="87" t="str">
        <f>C25</f>
        <v>Sub Total</v>
      </c>
      <c r="D28" s="88"/>
      <c r="E28" s="88"/>
      <c r="F28" s="89"/>
      <c r="G28" s="90"/>
      <c r="H28" s="86"/>
      <c r="I28" s="91"/>
      <c r="J28" s="91"/>
      <c r="K28" s="59"/>
      <c r="L28" s="59"/>
      <c r="M28" s="59"/>
      <c r="N28" s="59"/>
      <c r="O28" s="59"/>
      <c r="P28" s="59"/>
      <c r="Q28" s="59"/>
      <c r="R28" s="59"/>
      <c r="S28" s="59"/>
      <c r="T28" s="59"/>
      <c r="U28" s="59"/>
      <c r="V28" s="59"/>
      <c r="W28" s="59"/>
      <c r="X28" s="59"/>
      <c r="Y28" s="59"/>
      <c r="Z28" s="59"/>
    </row>
    <row r="29" spans="1:26" ht="15.75" customHeight="1">
      <c r="A29" s="59"/>
      <c r="B29" s="81" t="s">
        <v>236</v>
      </c>
      <c r="C29" s="308" t="str">
        <f>'MARCO LÓGICO'!D22:D22</f>
        <v>Nombrar la Actividad 1.4.</v>
      </c>
      <c r="D29" s="238"/>
      <c r="E29" s="238"/>
      <c r="F29" s="238"/>
      <c r="G29" s="238"/>
      <c r="H29" s="238"/>
      <c r="I29" s="238"/>
      <c r="J29" s="309"/>
      <c r="K29" s="59"/>
      <c r="L29" s="59"/>
      <c r="M29" s="59"/>
      <c r="N29" s="59"/>
      <c r="O29" s="59"/>
      <c r="P29" s="59"/>
      <c r="Q29" s="59"/>
      <c r="R29" s="59"/>
      <c r="S29" s="59"/>
      <c r="T29" s="59"/>
      <c r="U29" s="59"/>
      <c r="V29" s="59"/>
      <c r="W29" s="59"/>
      <c r="X29" s="59"/>
      <c r="Y29" s="59"/>
      <c r="Z29" s="59"/>
    </row>
    <row r="30" spans="1:26" ht="15.75" customHeight="1">
      <c r="A30" s="59"/>
      <c r="B30" s="64" t="s">
        <v>237</v>
      </c>
      <c r="C30" s="82" t="str">
        <f>'MARCO LÓGICO'!D22:D22</f>
        <v>Nombrar la Actividad 1.4.</v>
      </c>
      <c r="D30" s="83"/>
      <c r="E30" s="84"/>
      <c r="F30" s="84"/>
      <c r="G30" s="85">
        <f>SUMIFS(POA!F23:F26,POA!B23:B26,'Presupuesto General'!C30,POA!I23:I26, "Contratación del Programa")</f>
        <v>900</v>
      </c>
      <c r="H30" s="64"/>
      <c r="I30" s="92"/>
      <c r="J30" s="83"/>
      <c r="K30" s="59"/>
      <c r="L30" s="59"/>
      <c r="M30" s="59"/>
      <c r="N30" s="59"/>
      <c r="O30" s="59"/>
      <c r="P30" s="59"/>
      <c r="Q30" s="59"/>
      <c r="R30" s="59"/>
      <c r="S30" s="59"/>
      <c r="T30" s="59"/>
      <c r="U30" s="59"/>
      <c r="V30" s="59"/>
      <c r="W30" s="59"/>
      <c r="X30" s="59"/>
      <c r="Y30" s="59"/>
      <c r="Z30" s="59"/>
    </row>
    <row r="31" spans="1:26" ht="15.75" customHeight="1">
      <c r="A31" s="59"/>
      <c r="B31" s="86"/>
      <c r="C31" s="93" t="s">
        <v>231</v>
      </c>
      <c r="D31" s="94"/>
      <c r="E31" s="94"/>
      <c r="F31" s="95"/>
      <c r="G31" s="96"/>
      <c r="H31" s="97"/>
      <c r="I31" s="98"/>
      <c r="J31" s="98"/>
      <c r="K31" s="59"/>
      <c r="L31" s="59"/>
      <c r="M31" s="59"/>
      <c r="N31" s="59"/>
      <c r="O31" s="59"/>
      <c r="P31" s="59"/>
      <c r="Q31" s="59"/>
      <c r="R31" s="59"/>
      <c r="S31" s="59"/>
      <c r="T31" s="59"/>
      <c r="U31" s="59"/>
      <c r="V31" s="59"/>
      <c r="W31" s="59"/>
      <c r="X31" s="59"/>
      <c r="Y31" s="59"/>
      <c r="Z31" s="59"/>
    </row>
    <row r="32" spans="1:26" ht="15.75" customHeight="1">
      <c r="A32" s="59"/>
      <c r="B32" s="100" t="s">
        <v>262</v>
      </c>
      <c r="C32" s="316" t="str">
        <f>'MARCO LÓGICO'!D23:D23</f>
        <v>Nombrar la Actividad 1.5.</v>
      </c>
      <c r="D32" s="317"/>
      <c r="E32" s="317"/>
      <c r="F32" s="317"/>
      <c r="G32" s="317"/>
      <c r="H32" s="317"/>
      <c r="I32" s="317"/>
      <c r="J32" s="317"/>
      <c r="K32" s="59"/>
      <c r="L32" s="59"/>
      <c r="M32" s="59"/>
      <c r="N32" s="59"/>
      <c r="O32" s="59"/>
      <c r="P32" s="59"/>
      <c r="Q32" s="59"/>
      <c r="R32" s="59"/>
      <c r="S32" s="59"/>
      <c r="T32" s="59"/>
      <c r="U32" s="59"/>
      <c r="V32" s="59"/>
      <c r="W32" s="59"/>
      <c r="X32" s="59"/>
      <c r="Y32" s="59"/>
      <c r="Z32" s="59"/>
    </row>
    <row r="33" spans="1:26" ht="15.75" customHeight="1">
      <c r="A33" s="59"/>
      <c r="B33" s="64" t="s">
        <v>263</v>
      </c>
      <c r="C33" s="82" t="str">
        <f>'MARCO LÓGICO'!D23:D23</f>
        <v>Nombrar la Actividad 1.5.</v>
      </c>
      <c r="D33" s="101"/>
      <c r="E33" s="130"/>
      <c r="F33" s="130"/>
      <c r="G33" s="85">
        <f>SUMIFS(POA!F27:F30,POA!B27:B30,'Presupuesto General'!C33,POA!I27:I30, "Contratación del Programa")</f>
        <v>400</v>
      </c>
      <c r="H33" s="102"/>
      <c r="I33" s="129"/>
      <c r="J33" s="101"/>
      <c r="K33" s="59"/>
      <c r="L33" s="59"/>
      <c r="M33" s="59"/>
      <c r="N33" s="59"/>
      <c r="O33" s="59"/>
      <c r="P33" s="59"/>
      <c r="Q33" s="59"/>
      <c r="R33" s="59"/>
      <c r="S33" s="59"/>
      <c r="T33" s="59"/>
      <c r="U33" s="59"/>
      <c r="V33" s="59"/>
      <c r="W33" s="59"/>
      <c r="X33" s="59"/>
      <c r="Y33" s="59"/>
      <c r="Z33" s="59"/>
    </row>
    <row r="34" spans="1:26" ht="15.75" customHeight="1">
      <c r="A34" s="59"/>
      <c r="B34" s="86"/>
      <c r="C34" s="93" t="s">
        <v>231</v>
      </c>
      <c r="D34" s="94"/>
      <c r="E34" s="94"/>
      <c r="F34" s="95"/>
      <c r="G34" s="96"/>
      <c r="H34" s="97"/>
      <c r="I34" s="98"/>
      <c r="J34" s="98"/>
      <c r="K34" s="148"/>
      <c r="L34" s="59"/>
      <c r="M34" s="59"/>
      <c r="N34" s="59"/>
      <c r="O34" s="59"/>
      <c r="P34" s="59"/>
      <c r="Q34" s="59"/>
      <c r="R34" s="59"/>
      <c r="S34" s="59"/>
      <c r="T34" s="59"/>
      <c r="U34" s="59"/>
      <c r="V34" s="59"/>
      <c r="W34" s="59"/>
      <c r="X34" s="59"/>
      <c r="Y34" s="59"/>
      <c r="Z34" s="59"/>
    </row>
    <row r="35" spans="1:26" ht="51.75" customHeight="1">
      <c r="A35" s="59"/>
      <c r="B35" s="99" t="s">
        <v>238</v>
      </c>
      <c r="C35" s="300" t="str">
        <f>'MARCO LÓGICO'!D13</f>
        <v>Nombrar el Componente 2</v>
      </c>
      <c r="D35" s="228"/>
      <c r="E35" s="228"/>
      <c r="F35" s="228"/>
      <c r="G35" s="228"/>
      <c r="H35" s="228"/>
      <c r="I35" s="228"/>
      <c r="J35" s="217"/>
      <c r="K35" s="59"/>
      <c r="L35" s="59"/>
      <c r="M35" s="59"/>
      <c r="N35" s="59"/>
      <c r="O35" s="59"/>
      <c r="P35" s="59"/>
      <c r="Q35" s="59"/>
      <c r="R35" s="59"/>
      <c r="S35" s="59"/>
      <c r="T35" s="59"/>
      <c r="U35" s="59"/>
      <c r="V35" s="59"/>
      <c r="W35" s="59"/>
      <c r="X35" s="59"/>
      <c r="Y35" s="59"/>
      <c r="Z35" s="59"/>
    </row>
    <row r="36" spans="1:26" ht="24" customHeight="1">
      <c r="A36" s="59"/>
      <c r="B36" s="81" t="s">
        <v>264</v>
      </c>
      <c r="C36" s="297" t="str">
        <f>'MARCO LÓGICO'!D25:D25</f>
        <v>Nombrar la Actividad 2.1.</v>
      </c>
      <c r="D36" s="298"/>
      <c r="E36" s="298"/>
      <c r="F36" s="298"/>
      <c r="G36" s="298"/>
      <c r="H36" s="298"/>
      <c r="I36" s="298"/>
      <c r="J36" s="299"/>
      <c r="K36" s="59"/>
      <c r="L36" s="59"/>
      <c r="M36" s="59"/>
      <c r="N36" s="59"/>
      <c r="O36" s="59"/>
      <c r="P36" s="59"/>
      <c r="Q36" s="59"/>
      <c r="R36" s="59"/>
      <c r="S36" s="59"/>
      <c r="T36" s="59"/>
      <c r="U36" s="59"/>
      <c r="V36" s="59"/>
      <c r="W36" s="59"/>
      <c r="X36" s="59"/>
      <c r="Y36" s="59"/>
      <c r="Z36" s="59"/>
    </row>
    <row r="37" spans="1:26" ht="20.25" customHeight="1">
      <c r="A37" s="59"/>
      <c r="B37" s="64" t="s">
        <v>265</v>
      </c>
      <c r="C37" s="82" t="str">
        <f>'MARCO LÓGICO'!D25:D25</f>
        <v>Nombrar la Actividad 2.1.</v>
      </c>
      <c r="D37" s="83"/>
      <c r="E37" s="84"/>
      <c r="F37" s="84"/>
      <c r="G37" s="85">
        <f>SUMIFS(POA!F32:F35,POA!B32:B35,'Presupuesto General'!C37,POA!I32:I35, "Contratación del Programa")</f>
        <v>65</v>
      </c>
      <c r="H37" s="64"/>
      <c r="I37" s="82"/>
      <c r="J37" s="83"/>
      <c r="K37" s="59"/>
      <c r="L37" s="59"/>
      <c r="M37" s="59"/>
      <c r="N37" s="59"/>
      <c r="O37" s="59"/>
      <c r="P37" s="59"/>
      <c r="Q37" s="59"/>
      <c r="R37" s="59"/>
      <c r="S37" s="59"/>
      <c r="T37" s="59"/>
      <c r="U37" s="59"/>
      <c r="V37" s="59"/>
      <c r="W37" s="59"/>
      <c r="X37" s="59"/>
      <c r="Y37" s="59"/>
      <c r="Z37" s="59"/>
    </row>
    <row r="38" spans="1:26" ht="15.75" customHeight="1">
      <c r="A38" s="59"/>
      <c r="B38" s="86"/>
      <c r="C38" s="87" t="s">
        <v>231</v>
      </c>
      <c r="D38" s="88"/>
      <c r="E38" s="88"/>
      <c r="F38" s="89"/>
      <c r="G38" s="90"/>
      <c r="H38" s="86"/>
      <c r="I38" s="91"/>
      <c r="J38" s="91"/>
      <c r="K38" s="59"/>
      <c r="L38" s="59"/>
      <c r="M38" s="59"/>
      <c r="N38" s="59"/>
      <c r="O38" s="59"/>
      <c r="P38" s="59"/>
      <c r="Q38" s="59"/>
      <c r="R38" s="59"/>
      <c r="S38" s="59"/>
      <c r="T38" s="59"/>
      <c r="U38" s="59"/>
      <c r="V38" s="59"/>
      <c r="W38" s="59"/>
      <c r="X38" s="59"/>
      <c r="Y38" s="59"/>
      <c r="Z38" s="59"/>
    </row>
    <row r="39" spans="1:26" ht="22.5" customHeight="1">
      <c r="A39" s="59"/>
      <c r="B39" s="81" t="s">
        <v>239</v>
      </c>
      <c r="C39" s="308" t="str">
        <f>'MARCO LÓGICO'!D26:D26</f>
        <v xml:space="preserve">Nombrar la Actividad 2.2.       </v>
      </c>
      <c r="D39" s="238"/>
      <c r="E39" s="238"/>
      <c r="F39" s="238"/>
      <c r="G39" s="238"/>
      <c r="H39" s="238"/>
      <c r="I39" s="238"/>
      <c r="J39" s="309"/>
      <c r="K39" s="59"/>
      <c r="L39" s="59"/>
      <c r="M39" s="59"/>
      <c r="N39" s="59"/>
      <c r="O39" s="59"/>
      <c r="P39" s="59"/>
      <c r="Q39" s="59"/>
      <c r="R39" s="59"/>
      <c r="S39" s="59"/>
      <c r="T39" s="59"/>
      <c r="U39" s="59"/>
      <c r="V39" s="59"/>
      <c r="W39" s="59"/>
      <c r="X39" s="59"/>
      <c r="Y39" s="59"/>
      <c r="Z39" s="59"/>
    </row>
    <row r="40" spans="1:26" ht="15.75" customHeight="1">
      <c r="A40" s="59"/>
      <c r="B40" s="64" t="s">
        <v>266</v>
      </c>
      <c r="C40" s="82" t="str">
        <f>C39</f>
        <v xml:space="preserve">Nombrar la Actividad 2.2.       </v>
      </c>
      <c r="D40" s="83"/>
      <c r="E40" s="84"/>
      <c r="F40" s="84"/>
      <c r="G40" s="85">
        <f>SUMIFS(POA!F36:F39,POA!B36:B39,'Presupuesto General'!C40,POA!I36:I39, "Contratación del Programa")</f>
        <v>900</v>
      </c>
      <c r="H40" s="64"/>
      <c r="I40" s="82"/>
      <c r="J40" s="83"/>
      <c r="K40" s="59"/>
      <c r="L40" s="59"/>
      <c r="M40" s="59"/>
      <c r="N40" s="59"/>
      <c r="O40" s="59"/>
      <c r="P40" s="59"/>
      <c r="Q40" s="59"/>
      <c r="R40" s="59"/>
      <c r="S40" s="59"/>
      <c r="T40" s="59"/>
      <c r="U40" s="59"/>
      <c r="V40" s="59"/>
      <c r="W40" s="59"/>
      <c r="X40" s="59"/>
      <c r="Y40" s="59"/>
      <c r="Z40" s="59"/>
    </row>
    <row r="41" spans="1:26" ht="15.75" customHeight="1">
      <c r="A41" s="59"/>
      <c r="B41" s="86"/>
      <c r="C41" s="87" t="s">
        <v>231</v>
      </c>
      <c r="D41" s="88"/>
      <c r="E41" s="88"/>
      <c r="F41" s="89"/>
      <c r="G41" s="90"/>
      <c r="H41" s="86"/>
      <c r="I41" s="91"/>
      <c r="J41" s="91"/>
      <c r="K41" s="59"/>
      <c r="L41" s="59"/>
      <c r="M41" s="59"/>
      <c r="N41" s="59"/>
      <c r="O41" s="59"/>
      <c r="P41" s="59"/>
      <c r="Q41" s="59"/>
      <c r="R41" s="59"/>
      <c r="S41" s="59"/>
      <c r="T41" s="59"/>
      <c r="U41" s="59"/>
      <c r="V41" s="59"/>
      <c r="W41" s="59"/>
      <c r="X41" s="59"/>
      <c r="Y41" s="59"/>
      <c r="Z41" s="59"/>
    </row>
    <row r="42" spans="1:26" ht="15.75" customHeight="1">
      <c r="A42" s="59"/>
      <c r="B42" s="81" t="s">
        <v>267</v>
      </c>
      <c r="C42" s="308" t="str">
        <f>'MARCO LÓGICO'!D27:D27</f>
        <v>Nombrar la Actividad 2.3.</v>
      </c>
      <c r="D42" s="238"/>
      <c r="E42" s="238"/>
      <c r="F42" s="238"/>
      <c r="G42" s="238"/>
      <c r="H42" s="238"/>
      <c r="I42" s="238"/>
      <c r="J42" s="309"/>
      <c r="K42" s="59"/>
      <c r="L42" s="59"/>
      <c r="M42" s="59"/>
      <c r="N42" s="59"/>
      <c r="O42" s="59"/>
      <c r="P42" s="59"/>
      <c r="Q42" s="59"/>
      <c r="R42" s="59"/>
      <c r="S42" s="59"/>
      <c r="T42" s="59"/>
      <c r="U42" s="59"/>
      <c r="V42" s="59"/>
      <c r="W42" s="59"/>
      <c r="X42" s="59"/>
      <c r="Y42" s="59"/>
      <c r="Z42" s="59"/>
    </row>
    <row r="43" spans="1:26" ht="16.5" customHeight="1">
      <c r="A43" s="59"/>
      <c r="B43" s="64" t="s">
        <v>268</v>
      </c>
      <c r="C43" s="82" t="str">
        <f>C42</f>
        <v>Nombrar la Actividad 2.3.</v>
      </c>
      <c r="D43" s="83"/>
      <c r="E43" s="84"/>
      <c r="F43" s="84"/>
      <c r="G43" s="85">
        <f>SUMIFS(POA!F40:F43,POA!B40:B43,'Presupuesto General'!C43,POA!I40:I43, "Contratación del Programa")</f>
        <v>700</v>
      </c>
      <c r="H43" s="64"/>
      <c r="I43" s="82"/>
      <c r="J43" s="83"/>
      <c r="K43" s="59"/>
      <c r="L43" s="59"/>
      <c r="M43" s="59"/>
      <c r="N43" s="59"/>
      <c r="O43" s="59"/>
      <c r="P43" s="59"/>
      <c r="Q43" s="59"/>
      <c r="R43" s="59"/>
      <c r="S43" s="59"/>
      <c r="T43" s="59"/>
      <c r="U43" s="59"/>
      <c r="V43" s="59"/>
      <c r="W43" s="59"/>
      <c r="X43" s="59"/>
      <c r="Y43" s="59"/>
      <c r="Z43" s="59"/>
    </row>
    <row r="44" spans="1:26" ht="15.75" customHeight="1">
      <c r="A44" s="59"/>
      <c r="B44" s="86"/>
      <c r="C44" s="87" t="str">
        <f>C41</f>
        <v>Sub Total</v>
      </c>
      <c r="D44" s="88"/>
      <c r="E44" s="88"/>
      <c r="F44" s="89"/>
      <c r="G44" s="90"/>
      <c r="H44" s="86"/>
      <c r="I44" s="91"/>
      <c r="J44" s="91"/>
      <c r="K44" s="59"/>
      <c r="L44" s="59"/>
      <c r="M44" s="59"/>
      <c r="N44" s="59"/>
      <c r="O44" s="59"/>
      <c r="P44" s="59"/>
      <c r="Q44" s="59"/>
      <c r="R44" s="59"/>
      <c r="S44" s="59"/>
      <c r="T44" s="59"/>
      <c r="U44" s="59"/>
      <c r="V44" s="59"/>
      <c r="W44" s="59"/>
      <c r="X44" s="59"/>
      <c r="Y44" s="59"/>
      <c r="Z44" s="59"/>
    </row>
    <row r="45" spans="1:26" ht="15.75" customHeight="1">
      <c r="A45" s="59"/>
      <c r="B45" s="81" t="s">
        <v>240</v>
      </c>
      <c r="C45" s="308" t="str">
        <f>'MARCO LÓGICO'!D28:D28</f>
        <v>Nombrar la Actividad 2.4.</v>
      </c>
      <c r="D45" s="238"/>
      <c r="E45" s="238"/>
      <c r="F45" s="238"/>
      <c r="G45" s="238"/>
      <c r="H45" s="238"/>
      <c r="I45" s="238"/>
      <c r="J45" s="309"/>
      <c r="K45" s="59"/>
      <c r="L45" s="59"/>
      <c r="M45" s="59"/>
      <c r="N45" s="59"/>
      <c r="O45" s="59"/>
      <c r="P45" s="59"/>
      <c r="Q45" s="59"/>
      <c r="R45" s="59"/>
      <c r="S45" s="59"/>
      <c r="T45" s="59"/>
      <c r="U45" s="59"/>
      <c r="V45" s="59"/>
      <c r="W45" s="59"/>
      <c r="X45" s="59"/>
      <c r="Y45" s="59"/>
      <c r="Z45" s="59"/>
    </row>
    <row r="46" spans="1:26" ht="15.75" customHeight="1">
      <c r="A46" s="59"/>
      <c r="B46" s="64" t="s">
        <v>269</v>
      </c>
      <c r="C46" s="92" t="str">
        <f>C45</f>
        <v>Nombrar la Actividad 2.4.</v>
      </c>
      <c r="D46" s="83"/>
      <c r="E46" s="84"/>
      <c r="F46" s="84"/>
      <c r="G46" s="85">
        <f>SUMIFS(POA!F44:F47,POA!B44:B47,'Presupuesto General'!C46,POA!I44:I47, "Contratación del Programa")</f>
        <v>900</v>
      </c>
      <c r="H46" s="64"/>
      <c r="I46" s="92"/>
      <c r="J46" s="83"/>
      <c r="K46" s="59"/>
      <c r="L46" s="59"/>
      <c r="M46" s="59"/>
      <c r="N46" s="59"/>
      <c r="O46" s="59"/>
      <c r="P46" s="59"/>
      <c r="Q46" s="59"/>
      <c r="R46" s="59"/>
      <c r="S46" s="59"/>
      <c r="T46" s="59"/>
      <c r="U46" s="59"/>
      <c r="V46" s="59"/>
      <c r="W46" s="59"/>
      <c r="X46" s="59"/>
      <c r="Y46" s="59"/>
      <c r="Z46" s="59"/>
    </row>
    <row r="47" spans="1:26" ht="15.75" customHeight="1">
      <c r="A47" s="59"/>
      <c r="B47" s="86"/>
      <c r="C47" s="93" t="s">
        <v>231</v>
      </c>
      <c r="D47" s="94"/>
      <c r="E47" s="94"/>
      <c r="F47" s="95"/>
      <c r="G47" s="96"/>
      <c r="H47" s="97"/>
      <c r="I47" s="98"/>
      <c r="J47" s="98"/>
      <c r="K47" s="59"/>
      <c r="L47" s="59"/>
      <c r="M47" s="59"/>
      <c r="N47" s="59"/>
      <c r="O47" s="59"/>
      <c r="P47" s="59"/>
      <c r="Q47" s="59"/>
      <c r="R47" s="59"/>
      <c r="S47" s="59"/>
      <c r="T47" s="59"/>
      <c r="U47" s="59"/>
      <c r="V47" s="59"/>
      <c r="W47" s="59"/>
      <c r="X47" s="59"/>
      <c r="Y47" s="59"/>
      <c r="Z47" s="59"/>
    </row>
    <row r="48" spans="1:26" ht="15.75" customHeight="1">
      <c r="A48" s="59"/>
      <c r="B48" s="100" t="s">
        <v>270</v>
      </c>
      <c r="C48" s="316" t="str">
        <f>'MARCO LÓGICO'!D29:D29</f>
        <v>Nombrar la Actividad 2.5.</v>
      </c>
      <c r="D48" s="317"/>
      <c r="E48" s="317"/>
      <c r="F48" s="317"/>
      <c r="G48" s="317"/>
      <c r="H48" s="317"/>
      <c r="I48" s="317"/>
      <c r="J48" s="317"/>
      <c r="K48" s="59"/>
      <c r="L48" s="59"/>
      <c r="M48" s="59"/>
      <c r="N48" s="59"/>
      <c r="O48" s="59"/>
      <c r="P48" s="59"/>
      <c r="Q48" s="59"/>
      <c r="R48" s="59"/>
      <c r="S48" s="59"/>
      <c r="T48" s="59"/>
      <c r="U48" s="59"/>
      <c r="V48" s="59"/>
      <c r="W48" s="59"/>
      <c r="X48" s="59"/>
      <c r="Y48" s="59"/>
      <c r="Z48" s="59"/>
    </row>
    <row r="49" spans="1:26" ht="15.75" customHeight="1">
      <c r="A49" s="59"/>
      <c r="B49" s="64" t="s">
        <v>271</v>
      </c>
      <c r="C49" s="129" t="str">
        <f>C48</f>
        <v>Nombrar la Actividad 2.5.</v>
      </c>
      <c r="D49" s="101"/>
      <c r="E49" s="130"/>
      <c r="F49" s="130"/>
      <c r="G49" s="85">
        <f>SUMIFS(POA!F48:F51,POA!B48:B51,'Presupuesto General'!C49,POA!I48:I51, "Contratación del Programa")</f>
        <v>500</v>
      </c>
      <c r="H49" s="102"/>
      <c r="I49" s="129"/>
      <c r="J49" s="101"/>
      <c r="K49" s="59"/>
      <c r="L49" s="59"/>
      <c r="M49" s="59"/>
      <c r="N49" s="59"/>
      <c r="O49" s="59"/>
      <c r="P49" s="59"/>
      <c r="Q49" s="59"/>
      <c r="R49" s="59"/>
      <c r="S49" s="59"/>
      <c r="T49" s="59"/>
      <c r="U49" s="59"/>
      <c r="V49" s="59"/>
      <c r="W49" s="59"/>
      <c r="X49" s="59"/>
      <c r="Y49" s="59"/>
      <c r="Z49" s="59"/>
    </row>
    <row r="50" spans="1:26" ht="15.75" customHeight="1">
      <c r="A50" s="59"/>
      <c r="B50" s="86"/>
      <c r="C50" s="93" t="s">
        <v>231</v>
      </c>
      <c r="D50" s="94"/>
      <c r="E50" s="94"/>
      <c r="F50" s="95"/>
      <c r="G50" s="96"/>
      <c r="H50" s="97"/>
      <c r="I50" s="98"/>
      <c r="J50" s="98"/>
      <c r="K50" s="59"/>
      <c r="L50" s="59"/>
      <c r="M50" s="59"/>
      <c r="N50" s="59"/>
      <c r="O50" s="59"/>
      <c r="P50" s="59"/>
      <c r="Q50" s="59"/>
      <c r="R50" s="59"/>
      <c r="S50" s="59"/>
      <c r="T50" s="59"/>
      <c r="U50" s="59"/>
      <c r="V50" s="59"/>
      <c r="W50" s="59"/>
      <c r="X50" s="59"/>
      <c r="Y50" s="59"/>
      <c r="Z50" s="59"/>
    </row>
    <row r="51" spans="1:26" ht="51.75" customHeight="1">
      <c r="A51" s="59"/>
      <c r="B51" s="99" t="s">
        <v>241</v>
      </c>
      <c r="C51" s="300" t="str">
        <f>'MARCO LÓGICO'!D14</f>
        <v>Nombrar el Componente 3</v>
      </c>
      <c r="D51" s="228"/>
      <c r="E51" s="228"/>
      <c r="F51" s="228"/>
      <c r="G51" s="228"/>
      <c r="H51" s="228"/>
      <c r="I51" s="228"/>
      <c r="J51" s="217"/>
      <c r="K51" s="59"/>
      <c r="L51" s="59"/>
      <c r="M51" s="59"/>
      <c r="N51" s="59"/>
      <c r="O51" s="59"/>
      <c r="P51" s="59"/>
      <c r="Q51" s="59"/>
      <c r="R51" s="59"/>
      <c r="S51" s="59"/>
      <c r="T51" s="59"/>
      <c r="U51" s="59"/>
      <c r="V51" s="59"/>
      <c r="W51" s="59"/>
      <c r="X51" s="59"/>
      <c r="Y51" s="59"/>
      <c r="Z51" s="59"/>
    </row>
    <row r="52" spans="1:26" ht="24" customHeight="1">
      <c r="A52" s="59"/>
      <c r="B52" s="81" t="s">
        <v>272</v>
      </c>
      <c r="C52" s="297" t="str">
        <f>'MARCO LÓGICO'!D31:D31</f>
        <v>Nombrar la Actividad 3.1.</v>
      </c>
      <c r="D52" s="298"/>
      <c r="E52" s="298"/>
      <c r="F52" s="298"/>
      <c r="G52" s="298"/>
      <c r="H52" s="298"/>
      <c r="I52" s="298"/>
      <c r="J52" s="299"/>
      <c r="K52" s="59"/>
      <c r="L52" s="59"/>
      <c r="M52" s="59"/>
      <c r="N52" s="59"/>
      <c r="O52" s="59"/>
      <c r="P52" s="59"/>
      <c r="Q52" s="59"/>
      <c r="R52" s="59"/>
      <c r="S52" s="59"/>
      <c r="T52" s="59"/>
      <c r="U52" s="59"/>
      <c r="V52" s="59"/>
      <c r="W52" s="59"/>
      <c r="X52" s="59"/>
      <c r="Y52" s="59"/>
      <c r="Z52" s="59"/>
    </row>
    <row r="53" spans="1:26" ht="20.25" customHeight="1">
      <c r="A53" s="59"/>
      <c r="B53" s="64" t="s">
        <v>273</v>
      </c>
      <c r="C53" s="82" t="str">
        <f>C52</f>
        <v>Nombrar la Actividad 3.1.</v>
      </c>
      <c r="D53" s="83"/>
      <c r="E53" s="84"/>
      <c r="F53" s="84"/>
      <c r="G53" s="85">
        <f>SUMIFS(POA!F53:F56,POA!B53:B56,'Presupuesto General'!C53,POA!I53:I56, "Contratación del Programa")</f>
        <v>85</v>
      </c>
      <c r="H53" s="64"/>
      <c r="I53" s="82"/>
      <c r="J53" s="83"/>
      <c r="K53" s="59"/>
      <c r="L53" s="59"/>
      <c r="M53" s="59"/>
      <c r="N53" s="59"/>
      <c r="O53" s="59"/>
      <c r="P53" s="59"/>
      <c r="Q53" s="59"/>
      <c r="R53" s="59"/>
      <c r="S53" s="59"/>
      <c r="T53" s="59"/>
      <c r="U53" s="59"/>
      <c r="V53" s="59"/>
      <c r="W53" s="59"/>
      <c r="X53" s="59"/>
      <c r="Y53" s="59"/>
      <c r="Z53" s="59"/>
    </row>
    <row r="54" spans="1:26" ht="15.75" customHeight="1">
      <c r="A54" s="59"/>
      <c r="B54" s="86"/>
      <c r="C54" s="87" t="s">
        <v>231</v>
      </c>
      <c r="D54" s="88"/>
      <c r="E54" s="88"/>
      <c r="F54" s="89"/>
      <c r="G54" s="90"/>
      <c r="H54" s="86"/>
      <c r="I54" s="91"/>
      <c r="J54" s="91"/>
      <c r="K54" s="59"/>
      <c r="L54" s="59"/>
      <c r="M54" s="59"/>
      <c r="N54" s="59"/>
      <c r="O54" s="59"/>
      <c r="P54" s="59"/>
      <c r="Q54" s="59"/>
      <c r="R54" s="59"/>
      <c r="S54" s="59"/>
      <c r="T54" s="59"/>
      <c r="U54" s="59"/>
      <c r="V54" s="59"/>
      <c r="W54" s="59"/>
      <c r="X54" s="59"/>
      <c r="Y54" s="59"/>
      <c r="Z54" s="59"/>
    </row>
    <row r="55" spans="1:26" ht="22.5" customHeight="1">
      <c r="A55" s="59"/>
      <c r="B55" s="81" t="s">
        <v>274</v>
      </c>
      <c r="C55" s="308" t="str">
        <f>'MARCO LÓGICO'!D32:D32</f>
        <v xml:space="preserve">Nombrar la Actividad 3.2.       </v>
      </c>
      <c r="D55" s="238"/>
      <c r="E55" s="238"/>
      <c r="F55" s="238"/>
      <c r="G55" s="238"/>
      <c r="H55" s="238"/>
      <c r="I55" s="238"/>
      <c r="J55" s="309"/>
      <c r="K55" s="59"/>
      <c r="L55" s="59"/>
      <c r="M55" s="59"/>
      <c r="N55" s="59"/>
      <c r="O55" s="59"/>
      <c r="P55" s="59"/>
      <c r="Q55" s="59"/>
      <c r="R55" s="59"/>
      <c r="S55" s="59"/>
      <c r="T55" s="59"/>
      <c r="U55" s="59"/>
      <c r="V55" s="59"/>
      <c r="W55" s="59"/>
      <c r="X55" s="59"/>
      <c r="Y55" s="59"/>
      <c r="Z55" s="59"/>
    </row>
    <row r="56" spans="1:26" ht="15.75" customHeight="1">
      <c r="A56" s="59"/>
      <c r="B56" s="64" t="s">
        <v>275</v>
      </c>
      <c r="C56" s="82" t="str">
        <f>C55</f>
        <v xml:space="preserve">Nombrar la Actividad 3.2.       </v>
      </c>
      <c r="D56" s="83"/>
      <c r="E56" s="84"/>
      <c r="F56" s="84"/>
      <c r="G56" s="85">
        <f>SUMIFS(POA!F57:F60,POA!B57:B60,'Presupuesto General'!C56,POA!I57:I60, "Contratación del Programa")</f>
        <v>900</v>
      </c>
      <c r="H56" s="64"/>
      <c r="I56" s="82"/>
      <c r="J56" s="83"/>
      <c r="K56" s="59"/>
      <c r="L56" s="59"/>
      <c r="M56" s="59"/>
      <c r="N56" s="59"/>
      <c r="O56" s="59"/>
      <c r="P56" s="59"/>
      <c r="Q56" s="59"/>
      <c r="R56" s="59"/>
      <c r="S56" s="59"/>
      <c r="T56" s="59"/>
      <c r="U56" s="59"/>
      <c r="V56" s="59"/>
      <c r="W56" s="59"/>
      <c r="X56" s="59"/>
      <c r="Y56" s="59"/>
      <c r="Z56" s="59"/>
    </row>
    <row r="57" spans="1:26" ht="15.75" customHeight="1">
      <c r="A57" s="59"/>
      <c r="B57" s="86"/>
      <c r="C57" s="87" t="s">
        <v>231</v>
      </c>
      <c r="D57" s="88"/>
      <c r="E57" s="88"/>
      <c r="F57" s="89"/>
      <c r="G57" s="90"/>
      <c r="H57" s="86"/>
      <c r="I57" s="91"/>
      <c r="J57" s="91"/>
      <c r="K57" s="59"/>
      <c r="L57" s="59"/>
      <c r="M57" s="59"/>
      <c r="N57" s="59"/>
      <c r="O57" s="59"/>
      <c r="P57" s="59"/>
      <c r="Q57" s="59"/>
      <c r="R57" s="59"/>
      <c r="S57" s="59"/>
      <c r="T57" s="59"/>
      <c r="U57" s="59"/>
      <c r="V57" s="59"/>
      <c r="W57" s="59"/>
      <c r="X57" s="59"/>
      <c r="Y57" s="59"/>
      <c r="Z57" s="59"/>
    </row>
    <row r="58" spans="1:26" ht="15.75" customHeight="1">
      <c r="A58" s="59"/>
      <c r="B58" s="81" t="s">
        <v>276</v>
      </c>
      <c r="C58" s="308" t="str">
        <f>'MARCO LÓGICO'!D33:D33</f>
        <v>Nombrar la Actividad 3.3.</v>
      </c>
      <c r="D58" s="238"/>
      <c r="E58" s="238"/>
      <c r="F58" s="238"/>
      <c r="G58" s="238"/>
      <c r="H58" s="238"/>
      <c r="I58" s="238"/>
      <c r="J58" s="309"/>
      <c r="K58" s="59"/>
      <c r="L58" s="59"/>
      <c r="M58" s="59"/>
      <c r="N58" s="59"/>
      <c r="O58" s="59"/>
      <c r="P58" s="59"/>
      <c r="Q58" s="59"/>
      <c r="R58" s="59"/>
      <c r="S58" s="59"/>
      <c r="T58" s="59"/>
      <c r="U58" s="59"/>
      <c r="V58" s="59"/>
      <c r="W58" s="59"/>
      <c r="X58" s="59"/>
      <c r="Y58" s="59"/>
      <c r="Z58" s="59"/>
    </row>
    <row r="59" spans="1:26" ht="16.5" customHeight="1">
      <c r="A59" s="59"/>
      <c r="B59" s="64" t="s">
        <v>277</v>
      </c>
      <c r="C59" s="82" t="str">
        <f>C58</f>
        <v>Nombrar la Actividad 3.3.</v>
      </c>
      <c r="D59" s="83"/>
      <c r="E59" s="84"/>
      <c r="F59" s="84"/>
      <c r="G59" s="85">
        <f>SUMIFS(POA!F61:F64,POA!B61:B64,'Presupuesto General'!C59,POA!I61:I64, "Contratación del Programa")</f>
        <v>700</v>
      </c>
      <c r="H59" s="64"/>
      <c r="I59" s="82"/>
      <c r="J59" s="83"/>
      <c r="K59" s="59"/>
      <c r="L59" s="59"/>
      <c r="M59" s="59"/>
      <c r="N59" s="59"/>
      <c r="O59" s="59"/>
      <c r="P59" s="59"/>
      <c r="Q59" s="59"/>
      <c r="R59" s="59"/>
      <c r="S59" s="59"/>
      <c r="T59" s="59"/>
      <c r="U59" s="59"/>
      <c r="V59" s="59"/>
      <c r="W59" s="59"/>
      <c r="X59" s="59"/>
      <c r="Y59" s="59"/>
      <c r="Z59" s="59"/>
    </row>
    <row r="60" spans="1:26" ht="15.75" customHeight="1">
      <c r="A60" s="59"/>
      <c r="B60" s="86"/>
      <c r="C60" s="87" t="str">
        <f>C57</f>
        <v>Sub Total</v>
      </c>
      <c r="D60" s="88"/>
      <c r="E60" s="88"/>
      <c r="F60" s="89"/>
      <c r="G60" s="90"/>
      <c r="H60" s="86"/>
      <c r="I60" s="91"/>
      <c r="J60" s="91"/>
      <c r="K60" s="59"/>
      <c r="L60" s="59"/>
      <c r="M60" s="59"/>
      <c r="N60" s="59"/>
      <c r="O60" s="59"/>
      <c r="P60" s="59"/>
      <c r="Q60" s="59"/>
      <c r="R60" s="59"/>
      <c r="S60" s="59"/>
      <c r="T60" s="59"/>
      <c r="U60" s="59"/>
      <c r="V60" s="59"/>
      <c r="W60" s="59"/>
      <c r="X60" s="59"/>
      <c r="Y60" s="59"/>
      <c r="Z60" s="59"/>
    </row>
    <row r="61" spans="1:26" ht="15.75" customHeight="1">
      <c r="A61" s="59"/>
      <c r="B61" s="81" t="s">
        <v>278</v>
      </c>
      <c r="C61" s="308" t="str">
        <f>'MARCO LÓGICO'!D34:D34</f>
        <v>Nombrar la Actividad 3.4.</v>
      </c>
      <c r="D61" s="238"/>
      <c r="E61" s="238"/>
      <c r="F61" s="238"/>
      <c r="G61" s="238"/>
      <c r="H61" s="238"/>
      <c r="I61" s="238"/>
      <c r="J61" s="309"/>
      <c r="K61" s="59"/>
      <c r="L61" s="59"/>
      <c r="M61" s="59"/>
      <c r="N61" s="59"/>
      <c r="O61" s="59"/>
      <c r="P61" s="59"/>
      <c r="Q61" s="59"/>
      <c r="R61" s="59"/>
      <c r="S61" s="59"/>
      <c r="T61" s="59"/>
      <c r="U61" s="59"/>
      <c r="V61" s="59"/>
      <c r="W61" s="59"/>
      <c r="X61" s="59"/>
      <c r="Y61" s="59"/>
      <c r="Z61" s="59"/>
    </row>
    <row r="62" spans="1:26" ht="15.75" customHeight="1">
      <c r="A62" s="59"/>
      <c r="B62" s="64" t="s">
        <v>279</v>
      </c>
      <c r="C62" s="92" t="str">
        <f>C61</f>
        <v>Nombrar la Actividad 3.4.</v>
      </c>
      <c r="D62" s="83"/>
      <c r="E62" s="84"/>
      <c r="F62" s="84"/>
      <c r="G62" s="85">
        <f>SUMIFS(POA!F65:F68,POA!B65:B68,'Presupuesto General'!C62,POA!I65:I68, "Contratación del Programa")</f>
        <v>900</v>
      </c>
      <c r="H62" s="64"/>
      <c r="I62" s="92"/>
      <c r="J62" s="83"/>
      <c r="K62" s="59"/>
      <c r="L62" s="59"/>
      <c r="M62" s="59"/>
      <c r="N62" s="59"/>
      <c r="O62" s="59"/>
      <c r="P62" s="59"/>
      <c r="Q62" s="59"/>
      <c r="R62" s="59"/>
      <c r="S62" s="59"/>
      <c r="T62" s="59"/>
      <c r="U62" s="59"/>
      <c r="V62" s="59"/>
      <c r="W62" s="59"/>
      <c r="X62" s="59"/>
      <c r="Y62" s="59"/>
      <c r="Z62" s="59"/>
    </row>
    <row r="63" spans="1:26" ht="15.75" customHeight="1">
      <c r="A63" s="59"/>
      <c r="B63" s="86"/>
      <c r="C63" s="93" t="s">
        <v>231</v>
      </c>
      <c r="D63" s="94"/>
      <c r="E63" s="94"/>
      <c r="F63" s="95"/>
      <c r="G63" s="96"/>
      <c r="H63" s="97"/>
      <c r="I63" s="98"/>
      <c r="J63" s="98"/>
      <c r="K63" s="59"/>
      <c r="L63" s="59"/>
      <c r="M63" s="59"/>
      <c r="N63" s="59"/>
      <c r="O63" s="59"/>
      <c r="P63" s="59"/>
      <c r="Q63" s="59"/>
      <c r="R63" s="59"/>
      <c r="S63" s="59"/>
      <c r="T63" s="59"/>
      <c r="U63" s="59"/>
      <c r="V63" s="59"/>
      <c r="W63" s="59"/>
      <c r="X63" s="59"/>
      <c r="Y63" s="59"/>
      <c r="Z63" s="59"/>
    </row>
    <row r="64" spans="1:26" ht="15.75" customHeight="1">
      <c r="A64" s="59"/>
      <c r="B64" s="100" t="s">
        <v>280</v>
      </c>
      <c r="C64" s="316" t="str">
        <f>'MARCO LÓGICO'!D35:D35</f>
        <v>Nombrar la Actividad 3.5.</v>
      </c>
      <c r="D64" s="317"/>
      <c r="E64" s="317"/>
      <c r="F64" s="317"/>
      <c r="G64" s="317"/>
      <c r="H64" s="317"/>
      <c r="I64" s="317"/>
      <c r="J64" s="317"/>
      <c r="K64" s="59"/>
      <c r="L64" s="59"/>
      <c r="M64" s="59"/>
      <c r="N64" s="59"/>
      <c r="O64" s="59"/>
      <c r="P64" s="59"/>
      <c r="Q64" s="59"/>
      <c r="R64" s="59"/>
      <c r="S64" s="59"/>
      <c r="T64" s="59"/>
      <c r="U64" s="59"/>
      <c r="V64" s="59"/>
      <c r="W64" s="59"/>
      <c r="X64" s="59"/>
      <c r="Y64" s="59"/>
      <c r="Z64" s="59"/>
    </row>
    <row r="65" spans="1:26" ht="15.75" customHeight="1">
      <c r="A65" s="59"/>
      <c r="B65" s="64" t="s">
        <v>281</v>
      </c>
      <c r="C65" s="129" t="str">
        <f>C64</f>
        <v>Nombrar la Actividad 3.5.</v>
      </c>
      <c r="D65" s="101"/>
      <c r="E65" s="130"/>
      <c r="F65" s="130"/>
      <c r="G65" s="85">
        <f>SUMIFS(POA!F69:F72,POA!B69:B72,'Presupuesto General'!C65,POA!I69:I72, "Contratación del Programa")</f>
        <v>900</v>
      </c>
      <c r="H65" s="102"/>
      <c r="I65" s="129"/>
      <c r="J65" s="101"/>
      <c r="K65" s="59"/>
      <c r="L65" s="59"/>
      <c r="M65" s="59"/>
      <c r="N65" s="59"/>
      <c r="O65" s="59"/>
      <c r="P65" s="59"/>
      <c r="Q65" s="59"/>
      <c r="R65" s="59"/>
      <c r="S65" s="59"/>
      <c r="T65" s="59"/>
      <c r="U65" s="59"/>
      <c r="V65" s="59"/>
      <c r="W65" s="59"/>
      <c r="X65" s="59"/>
      <c r="Y65" s="59"/>
      <c r="Z65" s="59"/>
    </row>
    <row r="66" spans="1:26" ht="15.75" customHeight="1">
      <c r="A66" s="59"/>
      <c r="B66" s="86"/>
      <c r="C66" s="93" t="s">
        <v>231</v>
      </c>
      <c r="D66" s="94"/>
      <c r="E66" s="94"/>
      <c r="F66" s="95"/>
      <c r="G66" s="96"/>
      <c r="H66" s="97"/>
      <c r="I66" s="98"/>
      <c r="J66" s="98"/>
      <c r="K66" s="59"/>
      <c r="L66" s="59"/>
      <c r="M66" s="59"/>
      <c r="N66" s="59"/>
      <c r="O66" s="59"/>
      <c r="P66" s="59"/>
      <c r="Q66" s="59"/>
      <c r="R66" s="59"/>
      <c r="S66" s="59"/>
      <c r="T66" s="59"/>
      <c r="U66" s="59"/>
      <c r="V66" s="59"/>
      <c r="W66" s="59"/>
      <c r="X66" s="59"/>
      <c r="Y66" s="59"/>
      <c r="Z66" s="59"/>
    </row>
    <row r="67" spans="1:26" ht="51.75" customHeight="1">
      <c r="A67" s="79"/>
      <c r="B67" s="80" t="s">
        <v>282</v>
      </c>
      <c r="C67" s="304" t="str">
        <f>'MARCO LÓGICO'!D15</f>
        <v>Nombrar el Componente 4</v>
      </c>
      <c r="D67" s="228"/>
      <c r="E67" s="228"/>
      <c r="F67" s="228"/>
      <c r="G67" s="228"/>
      <c r="H67" s="228"/>
      <c r="I67" s="228"/>
      <c r="J67" s="217"/>
      <c r="K67" s="79"/>
      <c r="L67" s="79"/>
      <c r="M67" s="79"/>
      <c r="N67" s="79"/>
      <c r="O67" s="79"/>
      <c r="P67" s="79"/>
      <c r="Q67" s="79"/>
      <c r="R67" s="79"/>
      <c r="S67" s="79"/>
      <c r="T67" s="79"/>
      <c r="U67" s="79"/>
      <c r="V67" s="79"/>
      <c r="W67" s="79"/>
      <c r="X67" s="79"/>
      <c r="Y67" s="79"/>
      <c r="Z67" s="79"/>
    </row>
    <row r="68" spans="1:26" ht="24" customHeight="1">
      <c r="A68" s="59"/>
      <c r="B68" s="81" t="s">
        <v>283</v>
      </c>
      <c r="C68" s="297" t="str">
        <f>'MARCO LÓGICO'!D37:D37</f>
        <v>Nombrar la Actividad 4.1.</v>
      </c>
      <c r="D68" s="298"/>
      <c r="E68" s="298"/>
      <c r="F68" s="298"/>
      <c r="G68" s="298"/>
      <c r="H68" s="298"/>
      <c r="I68" s="298"/>
      <c r="J68" s="299"/>
      <c r="K68" s="59"/>
      <c r="L68" s="59"/>
      <c r="M68" s="59"/>
      <c r="N68" s="59"/>
      <c r="O68" s="59"/>
      <c r="P68" s="59"/>
      <c r="Q68" s="59"/>
      <c r="R68" s="59"/>
      <c r="S68" s="59"/>
      <c r="T68" s="59"/>
      <c r="U68" s="59"/>
      <c r="V68" s="59"/>
      <c r="W68" s="59"/>
      <c r="X68" s="59"/>
      <c r="Y68" s="59"/>
      <c r="Z68" s="59"/>
    </row>
    <row r="69" spans="1:26" ht="20.25" customHeight="1">
      <c r="A69" s="59"/>
      <c r="B69" s="64" t="s">
        <v>284</v>
      </c>
      <c r="C69" s="82" t="str">
        <f>C68</f>
        <v>Nombrar la Actividad 4.1.</v>
      </c>
      <c r="D69" s="83"/>
      <c r="E69" s="84"/>
      <c r="F69" s="84"/>
      <c r="G69" s="85">
        <f>SUMIFS(POA!F74:F77,POA!B74:B77,'Presupuesto General'!C69,POA!I74:I77, "Contratación del Programa")</f>
        <v>85</v>
      </c>
      <c r="H69" s="64"/>
      <c r="I69" s="82"/>
      <c r="J69" s="83"/>
      <c r="K69" s="59"/>
      <c r="L69" s="59"/>
      <c r="M69" s="59"/>
      <c r="N69" s="59"/>
      <c r="O69" s="59"/>
      <c r="P69" s="59"/>
      <c r="Q69" s="59"/>
      <c r="R69" s="59"/>
      <c r="S69" s="59"/>
      <c r="T69" s="59"/>
      <c r="U69" s="59"/>
      <c r="V69" s="59"/>
      <c r="W69" s="59"/>
      <c r="X69" s="59"/>
      <c r="Y69" s="59"/>
      <c r="Z69" s="59"/>
    </row>
    <row r="70" spans="1:26" ht="15.75" customHeight="1">
      <c r="A70" s="59"/>
      <c r="B70" s="86"/>
      <c r="C70" s="87" t="s">
        <v>231</v>
      </c>
      <c r="D70" s="88"/>
      <c r="E70" s="88"/>
      <c r="F70" s="89"/>
      <c r="G70" s="90"/>
      <c r="H70" s="86"/>
      <c r="I70" s="91"/>
      <c r="J70" s="91"/>
      <c r="K70" s="59"/>
      <c r="L70" s="59"/>
      <c r="M70" s="59"/>
      <c r="N70" s="59"/>
      <c r="O70" s="59"/>
      <c r="P70" s="59"/>
      <c r="Q70" s="59"/>
      <c r="R70" s="59"/>
      <c r="S70" s="59"/>
      <c r="T70" s="59"/>
      <c r="U70" s="59"/>
      <c r="V70" s="59"/>
      <c r="W70" s="59"/>
      <c r="X70" s="59"/>
      <c r="Y70" s="59"/>
      <c r="Z70" s="59"/>
    </row>
    <row r="71" spans="1:26" ht="22.5" customHeight="1">
      <c r="A71" s="59"/>
      <c r="B71" s="81" t="s">
        <v>285</v>
      </c>
      <c r="C71" s="308" t="str">
        <f>'MARCO LÓGICO'!D38:D38</f>
        <v xml:space="preserve">Nombrar la Actividad 4.2.       </v>
      </c>
      <c r="D71" s="238"/>
      <c r="E71" s="238"/>
      <c r="F71" s="238"/>
      <c r="G71" s="238"/>
      <c r="H71" s="238"/>
      <c r="I71" s="238"/>
      <c r="J71" s="309"/>
      <c r="K71" s="59"/>
      <c r="L71" s="59"/>
      <c r="M71" s="59"/>
      <c r="N71" s="59"/>
      <c r="O71" s="59"/>
      <c r="P71" s="59"/>
      <c r="Q71" s="59"/>
      <c r="R71" s="59"/>
      <c r="S71" s="59"/>
      <c r="T71" s="59"/>
      <c r="U71" s="59"/>
      <c r="V71" s="59"/>
      <c r="W71" s="59"/>
      <c r="X71" s="59"/>
      <c r="Y71" s="59"/>
      <c r="Z71" s="59"/>
    </row>
    <row r="72" spans="1:26" ht="15.75" customHeight="1">
      <c r="A72" s="59"/>
      <c r="B72" s="64" t="s">
        <v>286</v>
      </c>
      <c r="C72" s="82" t="str">
        <f>C71</f>
        <v xml:space="preserve">Nombrar la Actividad 4.2.       </v>
      </c>
      <c r="D72" s="83"/>
      <c r="E72" s="84"/>
      <c r="F72" s="84"/>
      <c r="G72" s="85">
        <f>SUMIFS(POA!F78:F81,POA!B78:B81,'Presupuesto General'!C72,POA!I78:I81, "Contratación del Programa")</f>
        <v>900</v>
      </c>
      <c r="H72" s="64"/>
      <c r="I72" s="82"/>
      <c r="J72" s="83"/>
      <c r="K72" s="59"/>
      <c r="L72" s="59"/>
      <c r="M72" s="59"/>
      <c r="N72" s="59"/>
      <c r="O72" s="59"/>
      <c r="P72" s="59"/>
      <c r="Q72" s="59"/>
      <c r="R72" s="59"/>
      <c r="S72" s="59"/>
      <c r="T72" s="59"/>
      <c r="U72" s="59"/>
      <c r="V72" s="59"/>
      <c r="W72" s="59"/>
      <c r="X72" s="59"/>
      <c r="Y72" s="59"/>
      <c r="Z72" s="59"/>
    </row>
    <row r="73" spans="1:26" ht="15.75" customHeight="1">
      <c r="A73" s="59"/>
      <c r="B73" s="86"/>
      <c r="C73" s="87" t="s">
        <v>231</v>
      </c>
      <c r="D73" s="88"/>
      <c r="E73" s="88"/>
      <c r="F73" s="89"/>
      <c r="G73" s="90"/>
      <c r="H73" s="86"/>
      <c r="I73" s="91"/>
      <c r="J73" s="91"/>
      <c r="K73" s="59"/>
      <c r="L73" s="59"/>
      <c r="M73" s="59"/>
      <c r="N73" s="59"/>
      <c r="O73" s="59"/>
      <c r="P73" s="59"/>
      <c r="Q73" s="59"/>
      <c r="R73" s="59"/>
      <c r="S73" s="59"/>
      <c r="T73" s="59"/>
      <c r="U73" s="59"/>
      <c r="V73" s="59"/>
      <c r="W73" s="59"/>
      <c r="X73" s="59"/>
      <c r="Y73" s="59"/>
      <c r="Z73" s="59"/>
    </row>
    <row r="74" spans="1:26" ht="15.75" customHeight="1">
      <c r="A74" s="59"/>
      <c r="B74" s="81" t="s">
        <v>287</v>
      </c>
      <c r="C74" s="308" t="str">
        <f>'MARCO LÓGICO'!D39:D39</f>
        <v>Nombrar la Actividad 4.3.</v>
      </c>
      <c r="D74" s="238"/>
      <c r="E74" s="238"/>
      <c r="F74" s="238"/>
      <c r="G74" s="238"/>
      <c r="H74" s="238"/>
      <c r="I74" s="238"/>
      <c r="J74" s="309"/>
      <c r="K74" s="59"/>
      <c r="L74" s="59"/>
      <c r="M74" s="59"/>
      <c r="N74" s="59"/>
      <c r="O74" s="59"/>
      <c r="P74" s="59"/>
      <c r="Q74" s="59"/>
      <c r="R74" s="59"/>
      <c r="S74" s="59"/>
      <c r="T74" s="59"/>
      <c r="U74" s="59"/>
      <c r="V74" s="59"/>
      <c r="W74" s="59"/>
      <c r="X74" s="59"/>
      <c r="Y74" s="59"/>
      <c r="Z74" s="59"/>
    </row>
    <row r="75" spans="1:26" ht="16.5" customHeight="1">
      <c r="A75" s="59"/>
      <c r="B75" s="64" t="s">
        <v>288</v>
      </c>
      <c r="C75" s="82" t="str">
        <f>C74</f>
        <v>Nombrar la Actividad 4.3.</v>
      </c>
      <c r="D75" s="83"/>
      <c r="E75" s="84"/>
      <c r="F75" s="84"/>
      <c r="G75" s="85">
        <f>SUMIFS(POA!F82:F85,POA!B82:B85,'Presupuesto General'!C75,POA!I82:I85, "Contratación del Programa")</f>
        <v>700</v>
      </c>
      <c r="H75" s="64"/>
      <c r="I75" s="82"/>
      <c r="J75" s="83"/>
      <c r="K75" s="59"/>
      <c r="L75" s="59"/>
      <c r="M75" s="59"/>
      <c r="N75" s="59"/>
      <c r="O75" s="59"/>
      <c r="P75" s="59"/>
      <c r="Q75" s="59"/>
      <c r="R75" s="59"/>
      <c r="S75" s="59"/>
      <c r="T75" s="59"/>
      <c r="U75" s="59"/>
      <c r="V75" s="59"/>
      <c r="W75" s="59"/>
      <c r="X75" s="59"/>
      <c r="Y75" s="59"/>
      <c r="Z75" s="59"/>
    </row>
    <row r="76" spans="1:26" ht="15.75" customHeight="1">
      <c r="A76" s="59"/>
      <c r="B76" s="86"/>
      <c r="C76" s="87" t="str">
        <f>C73</f>
        <v>Sub Total</v>
      </c>
      <c r="D76" s="88"/>
      <c r="E76" s="88"/>
      <c r="F76" s="89"/>
      <c r="G76" s="90"/>
      <c r="H76" s="86"/>
      <c r="I76" s="91"/>
      <c r="J76" s="91"/>
      <c r="K76" s="59"/>
      <c r="L76" s="59"/>
      <c r="M76" s="59"/>
      <c r="N76" s="59"/>
      <c r="O76" s="59"/>
      <c r="P76" s="59"/>
      <c r="Q76" s="59"/>
      <c r="R76" s="59"/>
      <c r="S76" s="59"/>
      <c r="T76" s="59"/>
      <c r="U76" s="59"/>
      <c r="V76" s="59"/>
      <c r="W76" s="59"/>
      <c r="X76" s="59"/>
      <c r="Y76" s="59"/>
      <c r="Z76" s="59"/>
    </row>
    <row r="77" spans="1:26" ht="15.75" customHeight="1">
      <c r="A77" s="59"/>
      <c r="B77" s="81" t="s">
        <v>289</v>
      </c>
      <c r="C77" s="308" t="str">
        <f>'MARCO LÓGICO'!D40:D40</f>
        <v>Nombrar la Actividad 4.4.</v>
      </c>
      <c r="D77" s="238"/>
      <c r="E77" s="238"/>
      <c r="F77" s="238"/>
      <c r="G77" s="238"/>
      <c r="H77" s="238"/>
      <c r="I77" s="238"/>
      <c r="J77" s="309"/>
      <c r="K77" s="59"/>
      <c r="L77" s="59"/>
      <c r="M77" s="59"/>
      <c r="N77" s="59"/>
      <c r="O77" s="59"/>
      <c r="P77" s="59"/>
      <c r="Q77" s="59"/>
      <c r="R77" s="59"/>
      <c r="S77" s="59"/>
      <c r="T77" s="59"/>
      <c r="U77" s="59"/>
      <c r="V77" s="59"/>
      <c r="W77" s="59"/>
      <c r="X77" s="59"/>
      <c r="Y77" s="59"/>
      <c r="Z77" s="59"/>
    </row>
    <row r="78" spans="1:26" ht="15.75" customHeight="1">
      <c r="A78" s="59"/>
      <c r="B78" s="64" t="s">
        <v>290</v>
      </c>
      <c r="C78" s="92" t="str">
        <f>C77</f>
        <v>Nombrar la Actividad 4.4.</v>
      </c>
      <c r="D78" s="83"/>
      <c r="E78" s="84"/>
      <c r="F78" s="84"/>
      <c r="G78" s="85">
        <f>SUMIFS(POA!F86:F89,POA!B86:B89,'Presupuesto General'!C78,POA!I86:I89, "Contratación del Programa")</f>
        <v>900</v>
      </c>
      <c r="H78" s="64"/>
      <c r="I78" s="92"/>
      <c r="J78" s="83"/>
      <c r="K78" s="59"/>
      <c r="L78" s="59"/>
      <c r="M78" s="59"/>
      <c r="N78" s="59"/>
      <c r="O78" s="59"/>
      <c r="P78" s="59"/>
      <c r="Q78" s="59"/>
      <c r="R78" s="59"/>
      <c r="S78" s="59"/>
      <c r="T78" s="59"/>
      <c r="U78" s="59"/>
      <c r="V78" s="59"/>
      <c r="W78" s="59"/>
      <c r="X78" s="59"/>
      <c r="Y78" s="59"/>
      <c r="Z78" s="59"/>
    </row>
    <row r="79" spans="1:26" ht="15.75" customHeight="1">
      <c r="A79" s="59"/>
      <c r="B79" s="86"/>
      <c r="C79" s="93" t="s">
        <v>231</v>
      </c>
      <c r="D79" s="94"/>
      <c r="E79" s="94"/>
      <c r="F79" s="95"/>
      <c r="G79" s="96"/>
      <c r="H79" s="97"/>
      <c r="I79" s="98"/>
      <c r="J79" s="98"/>
      <c r="K79" s="59"/>
      <c r="L79" s="59"/>
      <c r="M79" s="59"/>
      <c r="N79" s="59"/>
      <c r="O79" s="59"/>
      <c r="P79" s="59"/>
      <c r="Q79" s="59"/>
      <c r="R79" s="59"/>
      <c r="S79" s="59"/>
      <c r="T79" s="59"/>
      <c r="U79" s="59"/>
      <c r="V79" s="59"/>
      <c r="W79" s="59"/>
      <c r="X79" s="59"/>
      <c r="Y79" s="59"/>
      <c r="Z79" s="59"/>
    </row>
    <row r="80" spans="1:26" ht="15.75" customHeight="1">
      <c r="A80" s="59"/>
      <c r="B80" s="100" t="s">
        <v>291</v>
      </c>
      <c r="C80" s="316" t="str">
        <f>'MARCO LÓGICO'!D41:D41</f>
        <v>Nombrar la Actividad 4.5.</v>
      </c>
      <c r="D80" s="317"/>
      <c r="E80" s="317"/>
      <c r="F80" s="317"/>
      <c r="G80" s="317"/>
      <c r="H80" s="317"/>
      <c r="I80" s="317"/>
      <c r="J80" s="317"/>
      <c r="K80" s="59"/>
      <c r="L80" s="59"/>
      <c r="M80" s="59"/>
      <c r="N80" s="59"/>
      <c r="O80" s="59"/>
      <c r="P80" s="59"/>
      <c r="Q80" s="59"/>
      <c r="R80" s="59"/>
      <c r="S80" s="59"/>
      <c r="T80" s="59"/>
      <c r="U80" s="59"/>
      <c r="V80" s="59"/>
      <c r="W80" s="59"/>
      <c r="X80" s="59"/>
      <c r="Y80" s="59"/>
      <c r="Z80" s="59"/>
    </row>
    <row r="81" spans="1:26" ht="15.75" customHeight="1">
      <c r="A81" s="59"/>
      <c r="B81" s="64" t="s">
        <v>292</v>
      </c>
      <c r="C81" s="129" t="str">
        <f>C80</f>
        <v>Nombrar la Actividad 4.5.</v>
      </c>
      <c r="D81" s="101"/>
      <c r="E81" s="130"/>
      <c r="F81" s="130"/>
      <c r="G81" s="85">
        <f>SUMIFS(POA!F90:F93,POA!B90:B93,'Presupuesto General'!C81,POA!I90:I93, "Contratación del Programa")</f>
        <v>900</v>
      </c>
      <c r="H81" s="102"/>
      <c r="I81" s="129"/>
      <c r="J81" s="101"/>
      <c r="K81" s="59"/>
      <c r="L81" s="59"/>
      <c r="M81" s="59"/>
      <c r="N81" s="59"/>
      <c r="O81" s="59"/>
      <c r="P81" s="59"/>
      <c r="Q81" s="59"/>
      <c r="R81" s="59"/>
      <c r="S81" s="59"/>
      <c r="T81" s="59"/>
      <c r="U81" s="59"/>
      <c r="V81" s="59"/>
      <c r="W81" s="59"/>
      <c r="X81" s="59"/>
      <c r="Y81" s="59"/>
      <c r="Z81" s="59"/>
    </row>
    <row r="82" spans="1:26" ht="15.75" customHeight="1">
      <c r="A82" s="59"/>
      <c r="B82" s="86"/>
      <c r="C82" s="93" t="s">
        <v>231</v>
      </c>
      <c r="D82" s="94"/>
      <c r="E82" s="94"/>
      <c r="F82" s="95"/>
      <c r="G82" s="96"/>
      <c r="H82" s="97"/>
      <c r="I82" s="98"/>
      <c r="J82" s="98"/>
      <c r="K82" s="59"/>
      <c r="L82" s="59"/>
      <c r="M82" s="59"/>
      <c r="N82" s="59"/>
      <c r="O82" s="59"/>
      <c r="P82" s="59"/>
      <c r="Q82" s="59"/>
      <c r="R82" s="59"/>
      <c r="S82" s="59"/>
      <c r="T82" s="59"/>
      <c r="U82" s="59"/>
      <c r="V82" s="59"/>
      <c r="W82" s="59"/>
      <c r="X82" s="59"/>
      <c r="Y82" s="59"/>
      <c r="Z82" s="59"/>
    </row>
    <row r="83" spans="1:26" ht="51.75" customHeight="1">
      <c r="A83" s="59"/>
      <c r="B83" s="99" t="s">
        <v>293</v>
      </c>
      <c r="C83" s="300" t="str">
        <f>'MARCO LÓGICO'!D16</f>
        <v>Nombrar el Componente 5</v>
      </c>
      <c r="D83" s="228"/>
      <c r="E83" s="228"/>
      <c r="F83" s="228"/>
      <c r="G83" s="228"/>
      <c r="H83" s="228"/>
      <c r="I83" s="228"/>
      <c r="J83" s="217"/>
      <c r="K83" s="59"/>
      <c r="L83" s="59"/>
      <c r="M83" s="59"/>
      <c r="N83" s="59"/>
      <c r="O83" s="59"/>
      <c r="P83" s="59"/>
      <c r="Q83" s="59"/>
      <c r="R83" s="59"/>
      <c r="S83" s="59"/>
      <c r="T83" s="59"/>
      <c r="U83" s="59"/>
      <c r="V83" s="59"/>
      <c r="W83" s="59"/>
      <c r="X83" s="59"/>
      <c r="Y83" s="59"/>
      <c r="Z83" s="59"/>
    </row>
    <row r="84" spans="1:26" ht="24" customHeight="1">
      <c r="A84" s="59"/>
      <c r="B84" s="81" t="s">
        <v>294</v>
      </c>
      <c r="C84" s="297" t="str">
        <f>'MARCO LÓGICO'!D43:D43</f>
        <v>Nombrar la Actividad 5.1.</v>
      </c>
      <c r="D84" s="298"/>
      <c r="E84" s="298"/>
      <c r="F84" s="298"/>
      <c r="G84" s="298"/>
      <c r="H84" s="298"/>
      <c r="I84" s="298"/>
      <c r="J84" s="299"/>
      <c r="K84" s="59"/>
      <c r="L84" s="59"/>
      <c r="M84" s="59"/>
      <c r="N84" s="59"/>
      <c r="O84" s="59"/>
      <c r="P84" s="59"/>
      <c r="Q84" s="59"/>
      <c r="R84" s="59"/>
      <c r="S84" s="59"/>
      <c r="T84" s="59"/>
      <c r="U84" s="59"/>
      <c r="V84" s="59"/>
      <c r="W84" s="59"/>
      <c r="X84" s="59"/>
      <c r="Y84" s="59"/>
      <c r="Z84" s="59"/>
    </row>
    <row r="85" spans="1:26" ht="20.25" customHeight="1">
      <c r="A85" s="59"/>
      <c r="B85" s="64" t="s">
        <v>295</v>
      </c>
      <c r="C85" s="82" t="str">
        <f>C84</f>
        <v>Nombrar la Actividad 5.1.</v>
      </c>
      <c r="D85" s="83"/>
      <c r="E85" s="84"/>
      <c r="F85" s="84"/>
      <c r="G85" s="85">
        <f>SUMIFS(POA!F95:F98,POA!B95:B98,'Presupuesto General'!C85,POA!I95:I98, "Contratación del Programa")</f>
        <v>85</v>
      </c>
      <c r="H85" s="64"/>
      <c r="I85" s="82"/>
      <c r="J85" s="83"/>
      <c r="K85" s="59"/>
      <c r="L85" s="59"/>
      <c r="M85" s="59"/>
      <c r="N85" s="59"/>
      <c r="O85" s="59"/>
      <c r="P85" s="59"/>
      <c r="Q85" s="59"/>
      <c r="R85" s="59"/>
      <c r="S85" s="59"/>
      <c r="T85" s="59"/>
      <c r="U85" s="59"/>
      <c r="V85" s="59"/>
      <c r="W85" s="59"/>
      <c r="X85" s="59"/>
      <c r="Y85" s="59"/>
      <c r="Z85" s="59"/>
    </row>
    <row r="86" spans="1:26" ht="15.75" customHeight="1">
      <c r="A86" s="59"/>
      <c r="B86" s="86"/>
      <c r="C86" s="87" t="s">
        <v>231</v>
      </c>
      <c r="D86" s="88"/>
      <c r="E86" s="88"/>
      <c r="F86" s="89"/>
      <c r="G86" s="90"/>
      <c r="H86" s="86"/>
      <c r="I86" s="91"/>
      <c r="J86" s="91"/>
      <c r="K86" s="59"/>
      <c r="L86" s="59"/>
      <c r="M86" s="59"/>
      <c r="N86" s="59"/>
      <c r="O86" s="59"/>
      <c r="P86" s="59"/>
      <c r="Q86" s="59"/>
      <c r="R86" s="59"/>
      <c r="S86" s="59"/>
      <c r="T86" s="59"/>
      <c r="U86" s="59"/>
      <c r="V86" s="59"/>
      <c r="W86" s="59"/>
      <c r="X86" s="59"/>
      <c r="Y86" s="59"/>
      <c r="Z86" s="59"/>
    </row>
    <row r="87" spans="1:26" ht="22.5" customHeight="1">
      <c r="A87" s="59"/>
      <c r="B87" s="81" t="s">
        <v>296</v>
      </c>
      <c r="C87" s="308" t="str">
        <f>'MARCO LÓGICO'!D44:D44</f>
        <v xml:space="preserve">Nombrar la Actividad 5.2.       </v>
      </c>
      <c r="D87" s="238"/>
      <c r="E87" s="238"/>
      <c r="F87" s="238"/>
      <c r="G87" s="238"/>
      <c r="H87" s="238"/>
      <c r="I87" s="238"/>
      <c r="J87" s="309"/>
      <c r="K87" s="59"/>
      <c r="L87" s="59"/>
      <c r="M87" s="59"/>
      <c r="N87" s="59"/>
      <c r="O87" s="59"/>
      <c r="P87" s="59"/>
      <c r="Q87" s="59"/>
      <c r="R87" s="59"/>
      <c r="S87" s="59"/>
      <c r="T87" s="59"/>
      <c r="U87" s="59"/>
      <c r="V87" s="59"/>
      <c r="W87" s="59"/>
      <c r="X87" s="59"/>
      <c r="Y87" s="59"/>
      <c r="Z87" s="59"/>
    </row>
    <row r="88" spans="1:26" ht="15.75" customHeight="1">
      <c r="A88" s="59"/>
      <c r="B88" s="64" t="s">
        <v>297</v>
      </c>
      <c r="C88" s="82" t="str">
        <f>C87</f>
        <v xml:space="preserve">Nombrar la Actividad 5.2.       </v>
      </c>
      <c r="D88" s="83"/>
      <c r="E88" s="84"/>
      <c r="F88" s="84"/>
      <c r="G88" s="85">
        <f>SUMIFS(POA!F99:F102,POA!B99:B102,'Presupuesto General'!C88,POA!I99:I102, "Contratación del Programa")</f>
        <v>900</v>
      </c>
      <c r="H88" s="64"/>
      <c r="I88" s="82"/>
      <c r="J88" s="83"/>
      <c r="K88" s="59"/>
      <c r="L88" s="59"/>
      <c r="M88" s="59"/>
      <c r="N88" s="59"/>
      <c r="O88" s="59"/>
      <c r="P88" s="59"/>
      <c r="Q88" s="59"/>
      <c r="R88" s="59"/>
      <c r="S88" s="59"/>
      <c r="T88" s="59"/>
      <c r="U88" s="59"/>
      <c r="V88" s="59"/>
      <c r="W88" s="59"/>
      <c r="X88" s="59"/>
      <c r="Y88" s="59"/>
      <c r="Z88" s="59"/>
    </row>
    <row r="89" spans="1:26" ht="15.75" customHeight="1">
      <c r="A89" s="59"/>
      <c r="B89" s="86"/>
      <c r="C89" s="87" t="s">
        <v>231</v>
      </c>
      <c r="D89" s="88"/>
      <c r="E89" s="88"/>
      <c r="F89" s="89"/>
      <c r="G89" s="90"/>
      <c r="H89" s="86"/>
      <c r="I89" s="91"/>
      <c r="J89" s="91"/>
      <c r="K89" s="59"/>
      <c r="L89" s="59"/>
      <c r="M89" s="59"/>
      <c r="N89" s="59"/>
      <c r="O89" s="59"/>
      <c r="P89" s="59"/>
      <c r="Q89" s="59"/>
      <c r="R89" s="59"/>
      <c r="S89" s="59"/>
      <c r="T89" s="59"/>
      <c r="U89" s="59"/>
      <c r="V89" s="59"/>
      <c r="W89" s="59"/>
      <c r="X89" s="59"/>
      <c r="Y89" s="59"/>
      <c r="Z89" s="59"/>
    </row>
    <row r="90" spans="1:26" ht="15.75" customHeight="1">
      <c r="A90" s="59"/>
      <c r="B90" s="81" t="s">
        <v>298</v>
      </c>
      <c r="C90" s="308" t="str">
        <f>'MARCO LÓGICO'!D45:D45</f>
        <v>Nombrar la Actividad 5.3.</v>
      </c>
      <c r="D90" s="238"/>
      <c r="E90" s="238"/>
      <c r="F90" s="238"/>
      <c r="G90" s="238"/>
      <c r="H90" s="238"/>
      <c r="I90" s="238"/>
      <c r="J90" s="309"/>
      <c r="K90" s="59"/>
      <c r="L90" s="59"/>
      <c r="M90" s="59"/>
      <c r="N90" s="59"/>
      <c r="O90" s="59"/>
      <c r="P90" s="59"/>
      <c r="Q90" s="59"/>
      <c r="R90" s="59"/>
      <c r="S90" s="59"/>
      <c r="T90" s="59"/>
      <c r="U90" s="59"/>
      <c r="V90" s="59"/>
      <c r="W90" s="59"/>
      <c r="X90" s="59"/>
      <c r="Y90" s="59"/>
      <c r="Z90" s="59"/>
    </row>
    <row r="91" spans="1:26" ht="16.5" customHeight="1">
      <c r="A91" s="59"/>
      <c r="B91" s="64" t="s">
        <v>299</v>
      </c>
      <c r="C91" s="82" t="str">
        <f>C90</f>
        <v>Nombrar la Actividad 5.3.</v>
      </c>
      <c r="D91" s="83"/>
      <c r="E91" s="84"/>
      <c r="F91" s="84"/>
      <c r="G91" s="85">
        <f>SUMIFS(POA!F103:F106,POA!B103:B106,'Presupuesto General'!C91,POA!I103:I106, "Contratación del Programa")</f>
        <v>700</v>
      </c>
      <c r="H91" s="64"/>
      <c r="I91" s="82"/>
      <c r="J91" s="83"/>
      <c r="K91" s="59"/>
      <c r="L91" s="59"/>
      <c r="M91" s="59"/>
      <c r="N91" s="59"/>
      <c r="O91" s="59"/>
      <c r="P91" s="59"/>
      <c r="Q91" s="59"/>
      <c r="R91" s="59"/>
      <c r="S91" s="59"/>
      <c r="T91" s="59"/>
      <c r="U91" s="59"/>
      <c r="V91" s="59"/>
      <c r="W91" s="59"/>
      <c r="X91" s="59"/>
      <c r="Y91" s="59"/>
      <c r="Z91" s="59"/>
    </row>
    <row r="92" spans="1:26" ht="15.75" customHeight="1">
      <c r="A92" s="59"/>
      <c r="B92" s="86"/>
      <c r="C92" s="87" t="str">
        <f>C89</f>
        <v>Sub Total</v>
      </c>
      <c r="D92" s="88"/>
      <c r="E92" s="88"/>
      <c r="F92" s="89"/>
      <c r="G92" s="90"/>
      <c r="H92" s="86"/>
      <c r="I92" s="91"/>
      <c r="J92" s="91"/>
      <c r="K92" s="59"/>
      <c r="L92" s="59"/>
      <c r="M92" s="59"/>
      <c r="N92" s="59"/>
      <c r="O92" s="59"/>
      <c r="P92" s="59"/>
      <c r="Q92" s="59"/>
      <c r="R92" s="59"/>
      <c r="S92" s="59"/>
      <c r="T92" s="59"/>
      <c r="U92" s="59"/>
      <c r="V92" s="59"/>
      <c r="W92" s="59"/>
      <c r="X92" s="59"/>
      <c r="Y92" s="59"/>
      <c r="Z92" s="59"/>
    </row>
    <row r="93" spans="1:26" ht="15.75" customHeight="1">
      <c r="A93" s="59"/>
      <c r="B93" s="81" t="s">
        <v>300</v>
      </c>
      <c r="C93" s="308" t="str">
        <f>'MARCO LÓGICO'!D46:D46</f>
        <v>Nombrar la Actividad 5.4.</v>
      </c>
      <c r="D93" s="238"/>
      <c r="E93" s="238"/>
      <c r="F93" s="238"/>
      <c r="G93" s="238"/>
      <c r="H93" s="238"/>
      <c r="I93" s="238"/>
      <c r="J93" s="309"/>
      <c r="K93" s="59"/>
      <c r="L93" s="59"/>
      <c r="M93" s="59"/>
      <c r="N93" s="59"/>
      <c r="O93" s="59"/>
      <c r="P93" s="59"/>
      <c r="Q93" s="59"/>
      <c r="R93" s="59"/>
      <c r="S93" s="59"/>
      <c r="T93" s="59"/>
      <c r="U93" s="59"/>
      <c r="V93" s="59"/>
      <c r="W93" s="59"/>
      <c r="X93" s="59"/>
      <c r="Y93" s="59"/>
      <c r="Z93" s="59"/>
    </row>
    <row r="94" spans="1:26" ht="15.75" customHeight="1">
      <c r="A94" s="59"/>
      <c r="B94" s="64" t="s">
        <v>301</v>
      </c>
      <c r="C94" s="92" t="str">
        <f>C93</f>
        <v>Nombrar la Actividad 5.4.</v>
      </c>
      <c r="D94" s="83"/>
      <c r="E94" s="84"/>
      <c r="F94" s="84"/>
      <c r="G94" s="85">
        <f>SUMIFS(POA!F107:F110,POA!B107:B110,'Presupuesto General'!C94,POA!I107:I110, "Contratación del Programa")</f>
        <v>900</v>
      </c>
      <c r="H94" s="64"/>
      <c r="I94" s="92"/>
      <c r="J94" s="83"/>
      <c r="K94" s="59"/>
      <c r="L94" s="59"/>
      <c r="M94" s="59"/>
      <c r="N94" s="59"/>
      <c r="O94" s="59"/>
      <c r="P94" s="59"/>
      <c r="Q94" s="59"/>
      <c r="R94" s="59"/>
      <c r="S94" s="59"/>
      <c r="T94" s="59"/>
      <c r="U94" s="59"/>
      <c r="V94" s="59"/>
      <c r="W94" s="59"/>
      <c r="X94" s="59"/>
      <c r="Y94" s="59"/>
      <c r="Z94" s="59"/>
    </row>
    <row r="95" spans="1:26" ht="15.75" customHeight="1">
      <c r="A95" s="59"/>
      <c r="B95" s="86"/>
      <c r="C95" s="93" t="s">
        <v>231</v>
      </c>
      <c r="D95" s="94"/>
      <c r="E95" s="94"/>
      <c r="F95" s="95"/>
      <c r="G95" s="96"/>
      <c r="H95" s="97"/>
      <c r="I95" s="98"/>
      <c r="J95" s="98"/>
      <c r="K95" s="59"/>
      <c r="L95" s="59"/>
      <c r="M95" s="59"/>
      <c r="N95" s="59"/>
      <c r="O95" s="59"/>
      <c r="P95" s="59"/>
      <c r="Q95" s="59"/>
      <c r="R95" s="59"/>
      <c r="S95" s="59"/>
      <c r="T95" s="59"/>
      <c r="U95" s="59"/>
      <c r="V95" s="59"/>
      <c r="W95" s="59"/>
      <c r="X95" s="59"/>
      <c r="Y95" s="59"/>
      <c r="Z95" s="59"/>
    </row>
    <row r="96" spans="1:26" ht="15.75" customHeight="1">
      <c r="A96" s="59"/>
      <c r="B96" s="100" t="s">
        <v>302</v>
      </c>
      <c r="C96" s="316" t="str">
        <f>'MARCO LÓGICO'!D47:D47</f>
        <v>Nombrar la Actividad 5.5.</v>
      </c>
      <c r="D96" s="317"/>
      <c r="E96" s="317"/>
      <c r="F96" s="317"/>
      <c r="G96" s="317"/>
      <c r="H96" s="317"/>
      <c r="I96" s="317"/>
      <c r="J96" s="317"/>
      <c r="K96" s="59"/>
      <c r="L96" s="59"/>
      <c r="M96" s="59"/>
      <c r="N96" s="59"/>
      <c r="O96" s="59"/>
      <c r="P96" s="59"/>
      <c r="Q96" s="59"/>
      <c r="R96" s="59"/>
      <c r="S96" s="59"/>
      <c r="T96" s="59"/>
      <c r="U96" s="59"/>
      <c r="V96" s="59"/>
      <c r="W96" s="59"/>
      <c r="X96" s="59"/>
      <c r="Y96" s="59"/>
      <c r="Z96" s="59"/>
    </row>
    <row r="97" spans="1:26" ht="15.75" customHeight="1">
      <c r="A97" s="59"/>
      <c r="B97" s="64" t="s">
        <v>303</v>
      </c>
      <c r="C97" s="129" t="str">
        <f>C96</f>
        <v>Nombrar la Actividad 5.5.</v>
      </c>
      <c r="D97" s="101"/>
      <c r="E97" s="130"/>
      <c r="F97" s="130"/>
      <c r="G97" s="85">
        <f>SUMIFS(POA!F111:F114,POA!B111:B114,'Presupuesto General'!C97,POA!I111:I114, "Contratación del Programa")</f>
        <v>900</v>
      </c>
      <c r="H97" s="102"/>
      <c r="I97" s="129"/>
      <c r="J97" s="101"/>
      <c r="K97" s="59"/>
      <c r="L97" s="59"/>
      <c r="M97" s="59"/>
      <c r="N97" s="59"/>
      <c r="O97" s="59"/>
      <c r="P97" s="59"/>
      <c r="Q97" s="59"/>
      <c r="R97" s="59"/>
      <c r="S97" s="59"/>
      <c r="T97" s="59"/>
      <c r="U97" s="59"/>
      <c r="V97" s="59"/>
      <c r="W97" s="59"/>
      <c r="X97" s="59"/>
      <c r="Y97" s="59"/>
      <c r="Z97" s="59"/>
    </row>
    <row r="98" spans="1:26" ht="15.75" customHeight="1">
      <c r="A98" s="59"/>
      <c r="B98" s="86"/>
      <c r="C98" s="93" t="s">
        <v>231</v>
      </c>
      <c r="D98" s="94"/>
      <c r="E98" s="94"/>
      <c r="F98" s="95"/>
      <c r="G98" s="96"/>
      <c r="H98" s="97"/>
      <c r="I98" s="98"/>
      <c r="J98" s="98"/>
      <c r="K98" s="59"/>
      <c r="L98" s="59"/>
      <c r="M98" s="59"/>
      <c r="N98" s="59"/>
      <c r="O98" s="59"/>
      <c r="P98" s="59"/>
      <c r="Q98" s="59"/>
      <c r="R98" s="59"/>
      <c r="S98" s="59"/>
      <c r="T98" s="59"/>
      <c r="U98" s="59"/>
      <c r="V98" s="59"/>
      <c r="W98" s="59"/>
      <c r="X98" s="59"/>
      <c r="Y98" s="59"/>
      <c r="Z98" s="59"/>
    </row>
    <row r="99" spans="1:26" ht="15.75" customHeight="1">
      <c r="A99" s="59"/>
      <c r="B99" s="103"/>
      <c r="C99" s="88"/>
      <c r="D99" s="88"/>
      <c r="E99" s="88"/>
      <c r="F99" s="88"/>
      <c r="G99" s="104"/>
      <c r="H99" s="86"/>
      <c r="I99" s="91"/>
      <c r="J99" s="91"/>
      <c r="K99" s="59"/>
      <c r="L99" s="59"/>
      <c r="M99" s="59"/>
      <c r="N99" s="59"/>
      <c r="O99" s="59"/>
      <c r="P99" s="59"/>
      <c r="Q99" s="59"/>
      <c r="R99" s="59"/>
      <c r="S99" s="59"/>
      <c r="T99" s="59"/>
      <c r="U99" s="59"/>
      <c r="V99" s="59"/>
      <c r="W99" s="59"/>
      <c r="X99" s="59"/>
      <c r="Y99" s="59"/>
      <c r="Z99" s="59"/>
    </row>
    <row r="100" spans="1:26" ht="24.75" customHeight="1">
      <c r="A100" s="59"/>
      <c r="B100" s="310" t="s">
        <v>242</v>
      </c>
      <c r="C100" s="311"/>
      <c r="D100" s="311"/>
      <c r="E100" s="311"/>
      <c r="F100" s="311"/>
      <c r="G100" s="311"/>
      <c r="H100" s="312"/>
      <c r="I100" s="228"/>
      <c r="J100" s="217"/>
      <c r="K100" s="59"/>
      <c r="L100" s="59"/>
      <c r="M100" s="59"/>
      <c r="N100" s="59"/>
      <c r="O100" s="59"/>
      <c r="P100" s="59"/>
      <c r="Q100" s="59"/>
      <c r="R100" s="59"/>
      <c r="S100" s="59"/>
      <c r="T100" s="59"/>
      <c r="U100" s="59"/>
      <c r="V100" s="59"/>
      <c r="W100" s="59"/>
      <c r="X100" s="59"/>
      <c r="Y100" s="59"/>
      <c r="Z100" s="59"/>
    </row>
    <row r="101" spans="1:26" ht="51.75" customHeight="1">
      <c r="A101" s="79"/>
      <c r="B101" s="80" t="s">
        <v>228</v>
      </c>
      <c r="C101" s="304" t="str">
        <f>'MARCO LÓGICO'!D12</f>
        <v>Nombrar el Componente 1</v>
      </c>
      <c r="D101" s="228"/>
      <c r="E101" s="228"/>
      <c r="F101" s="228"/>
      <c r="G101" s="228"/>
      <c r="H101" s="228"/>
      <c r="I101" s="228"/>
      <c r="J101" s="217"/>
      <c r="K101" s="79"/>
      <c r="L101" s="79"/>
      <c r="M101" s="79"/>
      <c r="N101" s="79"/>
      <c r="O101" s="79"/>
      <c r="P101" s="79"/>
      <c r="Q101" s="79"/>
      <c r="R101" s="79"/>
      <c r="S101" s="79"/>
      <c r="T101" s="79"/>
      <c r="U101" s="79"/>
      <c r="V101" s="79"/>
      <c r="W101" s="79"/>
      <c r="X101" s="79"/>
      <c r="Y101" s="79"/>
      <c r="Z101" s="79"/>
    </row>
    <row r="102" spans="1:26" ht="24" customHeight="1">
      <c r="A102" s="59"/>
      <c r="B102" s="81" t="s">
        <v>229</v>
      </c>
      <c r="C102" s="297" t="str">
        <f>'MARCO LÓGICO'!$D$19:$D$19</f>
        <v xml:space="preserve"> Nombrar la Actividad 1.1.</v>
      </c>
      <c r="D102" s="298"/>
      <c r="E102" s="298"/>
      <c r="F102" s="298"/>
      <c r="G102" s="298"/>
      <c r="H102" s="298"/>
      <c r="I102" s="298"/>
      <c r="J102" s="299"/>
      <c r="K102" s="59"/>
      <c r="L102" s="59"/>
      <c r="M102" s="59"/>
      <c r="N102" s="59"/>
      <c r="O102" s="59"/>
      <c r="P102" s="59"/>
      <c r="Q102" s="59"/>
      <c r="R102" s="59"/>
      <c r="S102" s="59"/>
      <c r="T102" s="59"/>
      <c r="U102" s="59"/>
      <c r="V102" s="59"/>
      <c r="W102" s="59"/>
      <c r="X102" s="59"/>
      <c r="Y102" s="59"/>
      <c r="Z102" s="59"/>
    </row>
    <row r="103" spans="1:26" ht="20.25" customHeight="1">
      <c r="A103" s="59"/>
      <c r="B103" s="64" t="s">
        <v>230</v>
      </c>
      <c r="C103" s="82" t="str">
        <f>C102</f>
        <v xml:space="preserve"> Nombrar la Actividad 1.1.</v>
      </c>
      <c r="D103" s="83"/>
      <c r="E103" s="84"/>
      <c r="F103" s="84"/>
      <c r="G103" s="85">
        <f>SUMIFS(POA!F11:F14,POA!B11:B14,'Presupuesto General'!C103,POA!I11:I14, "Consultoria")</f>
        <v>25</v>
      </c>
      <c r="H103" s="64"/>
      <c r="I103" s="82"/>
      <c r="J103" s="83"/>
      <c r="K103" s="59"/>
      <c r="L103" s="59"/>
      <c r="M103" s="59"/>
      <c r="N103" s="59"/>
      <c r="O103" s="59"/>
      <c r="P103" s="59"/>
      <c r="Q103" s="59"/>
      <c r="R103" s="59"/>
      <c r="S103" s="59"/>
      <c r="T103" s="59"/>
      <c r="U103" s="59"/>
      <c r="V103" s="59"/>
      <c r="W103" s="59"/>
      <c r="X103" s="59"/>
      <c r="Y103" s="59"/>
      <c r="Z103" s="59"/>
    </row>
    <row r="104" spans="1:26" ht="15.75" customHeight="1">
      <c r="A104" s="59"/>
      <c r="B104" s="86"/>
      <c r="C104" s="87" t="s">
        <v>231</v>
      </c>
      <c r="D104" s="88"/>
      <c r="E104" s="88"/>
      <c r="F104" s="89"/>
      <c r="G104" s="90"/>
      <c r="H104" s="86"/>
      <c r="I104" s="91"/>
      <c r="J104" s="91"/>
      <c r="K104" s="59"/>
      <c r="L104" s="59"/>
      <c r="M104" s="59"/>
      <c r="N104" s="59"/>
      <c r="O104" s="59"/>
      <c r="P104" s="59"/>
      <c r="Q104" s="59"/>
      <c r="R104" s="59"/>
      <c r="S104" s="59"/>
      <c r="T104" s="59"/>
      <c r="U104" s="59"/>
      <c r="V104" s="59"/>
      <c r="W104" s="59"/>
      <c r="X104" s="59"/>
      <c r="Y104" s="59"/>
      <c r="Z104" s="59"/>
    </row>
    <row r="105" spans="1:26" ht="22.5" customHeight="1">
      <c r="A105" s="59"/>
      <c r="B105" s="81" t="s">
        <v>232</v>
      </c>
      <c r="C105" s="297" t="str">
        <f>'MARCO LÓGICO'!$D$20:$D$20</f>
        <v xml:space="preserve">Nombrar la Actividad 1.2.       </v>
      </c>
      <c r="D105" s="298"/>
      <c r="E105" s="298"/>
      <c r="F105" s="298"/>
      <c r="G105" s="298"/>
      <c r="H105" s="298"/>
      <c r="I105" s="298"/>
      <c r="J105" s="299"/>
      <c r="K105" s="59"/>
      <c r="L105" s="59"/>
      <c r="M105" s="59"/>
      <c r="N105" s="59"/>
      <c r="O105" s="59"/>
      <c r="P105" s="59"/>
      <c r="Q105" s="59"/>
      <c r="R105" s="59"/>
      <c r="S105" s="59"/>
      <c r="T105" s="59"/>
      <c r="U105" s="59"/>
      <c r="V105" s="59"/>
      <c r="W105" s="59"/>
      <c r="X105" s="59"/>
      <c r="Y105" s="59"/>
      <c r="Z105" s="59"/>
    </row>
    <row r="106" spans="1:26" ht="15.75" customHeight="1">
      <c r="A106" s="59"/>
      <c r="B106" s="64" t="s">
        <v>233</v>
      </c>
      <c r="C106" s="82" t="str">
        <f>C105</f>
        <v xml:space="preserve">Nombrar la Actividad 1.2.       </v>
      </c>
      <c r="D106" s="83"/>
      <c r="E106" s="84"/>
      <c r="F106" s="84"/>
      <c r="G106" s="85">
        <f>SUMIFS(POA!F15:F18,POA!B15:B18,'Presupuesto General'!C106,POA!I15:I18, "Consultoria")</f>
        <v>0</v>
      </c>
      <c r="H106" s="64"/>
      <c r="I106" s="82"/>
      <c r="J106" s="83"/>
      <c r="K106" s="59"/>
      <c r="L106" s="59"/>
      <c r="M106" s="59"/>
      <c r="N106" s="59"/>
      <c r="O106" s="59"/>
      <c r="P106" s="59"/>
      <c r="Q106" s="59"/>
      <c r="R106" s="59"/>
      <c r="S106" s="59"/>
      <c r="T106" s="59"/>
      <c r="U106" s="59"/>
      <c r="V106" s="59"/>
      <c r="W106" s="59"/>
      <c r="X106" s="59"/>
      <c r="Y106" s="59"/>
      <c r="Z106" s="59"/>
    </row>
    <row r="107" spans="1:26" ht="15.75" customHeight="1">
      <c r="A107" s="59"/>
      <c r="B107" s="86"/>
      <c r="C107" s="87" t="s">
        <v>231</v>
      </c>
      <c r="D107" s="88"/>
      <c r="E107" s="88"/>
      <c r="F107" s="89"/>
      <c r="G107" s="90"/>
      <c r="H107" s="86"/>
      <c r="I107" s="91"/>
      <c r="J107" s="91"/>
      <c r="K107" s="59"/>
      <c r="L107" s="59"/>
      <c r="M107" s="59"/>
      <c r="N107" s="59"/>
      <c r="O107" s="59"/>
      <c r="P107" s="59"/>
      <c r="Q107" s="59"/>
      <c r="R107" s="59"/>
      <c r="S107" s="59"/>
      <c r="T107" s="59"/>
      <c r="U107" s="59"/>
      <c r="V107" s="59"/>
      <c r="W107" s="59"/>
      <c r="X107" s="59"/>
      <c r="Y107" s="59"/>
      <c r="Z107" s="59"/>
    </row>
    <row r="108" spans="1:26" ht="15.75" customHeight="1">
      <c r="A108" s="59"/>
      <c r="B108" s="81" t="s">
        <v>234</v>
      </c>
      <c r="C108" s="297" t="str">
        <f>'MARCO LÓGICO'!$D$21:$D$21</f>
        <v>Nombrar la Actividad 1.3.</v>
      </c>
      <c r="D108" s="298"/>
      <c r="E108" s="298"/>
      <c r="F108" s="298"/>
      <c r="G108" s="298"/>
      <c r="H108" s="298"/>
      <c r="I108" s="298"/>
      <c r="J108" s="299"/>
      <c r="K108" s="59"/>
      <c r="L108" s="59"/>
      <c r="M108" s="59"/>
      <c r="N108" s="59"/>
      <c r="O108" s="59"/>
      <c r="P108" s="59"/>
      <c r="Q108" s="59"/>
      <c r="R108" s="59"/>
      <c r="S108" s="59"/>
      <c r="T108" s="59"/>
      <c r="U108" s="59"/>
      <c r="V108" s="59"/>
      <c r="W108" s="59"/>
      <c r="X108" s="59"/>
      <c r="Y108" s="59"/>
      <c r="Z108" s="59"/>
    </row>
    <row r="109" spans="1:26" ht="16.5" customHeight="1">
      <c r="A109" s="59"/>
      <c r="B109" s="64" t="s">
        <v>235</v>
      </c>
      <c r="C109" s="82" t="str">
        <f>C108</f>
        <v>Nombrar la Actividad 1.3.</v>
      </c>
      <c r="D109" s="83"/>
      <c r="E109" s="84"/>
      <c r="F109" s="84"/>
      <c r="G109" s="85">
        <f>SUMIFS(POA!F19:F22,POA!B19:B22,'Presupuesto General'!C109,POA!I19:I22, "Consultoria")</f>
        <v>200</v>
      </c>
      <c r="H109" s="64"/>
      <c r="I109" s="82"/>
      <c r="J109" s="83"/>
      <c r="K109" s="59"/>
      <c r="L109" s="59"/>
      <c r="M109" s="59"/>
      <c r="N109" s="59"/>
      <c r="O109" s="59"/>
      <c r="P109" s="59"/>
      <c r="Q109" s="59"/>
      <c r="R109" s="59"/>
      <c r="S109" s="59"/>
      <c r="T109" s="59"/>
      <c r="U109" s="59"/>
      <c r="V109" s="59"/>
      <c r="W109" s="59"/>
      <c r="X109" s="59"/>
      <c r="Y109" s="59"/>
      <c r="Z109" s="59"/>
    </row>
    <row r="110" spans="1:26" ht="15.75" customHeight="1">
      <c r="A110" s="59"/>
      <c r="B110" s="86"/>
      <c r="C110" s="87" t="str">
        <f>C107</f>
        <v>Sub Total</v>
      </c>
      <c r="D110" s="88"/>
      <c r="E110" s="88"/>
      <c r="F110" s="89"/>
      <c r="G110" s="90"/>
      <c r="H110" s="86"/>
      <c r="I110" s="91"/>
      <c r="J110" s="91"/>
      <c r="K110" s="59"/>
      <c r="L110" s="59"/>
      <c r="M110" s="59"/>
      <c r="N110" s="59"/>
      <c r="O110" s="59"/>
      <c r="P110" s="59"/>
      <c r="Q110" s="59"/>
      <c r="R110" s="59"/>
      <c r="S110" s="59"/>
      <c r="T110" s="59"/>
      <c r="U110" s="59"/>
      <c r="V110" s="59"/>
      <c r="W110" s="59"/>
      <c r="X110" s="59"/>
      <c r="Y110" s="59"/>
      <c r="Z110" s="59"/>
    </row>
    <row r="111" spans="1:26" ht="15.75" customHeight="1">
      <c r="A111" s="59"/>
      <c r="B111" s="81" t="s">
        <v>236</v>
      </c>
      <c r="C111" s="297" t="str">
        <f>'MARCO LÓGICO'!$D$22:$D$22</f>
        <v>Nombrar la Actividad 1.4.</v>
      </c>
      <c r="D111" s="298"/>
      <c r="E111" s="298"/>
      <c r="F111" s="298"/>
      <c r="G111" s="298"/>
      <c r="H111" s="298"/>
      <c r="I111" s="298"/>
      <c r="J111" s="299"/>
      <c r="K111" s="59"/>
      <c r="L111" s="59"/>
      <c r="M111" s="59"/>
      <c r="N111" s="59"/>
      <c r="O111" s="59"/>
      <c r="P111" s="59"/>
      <c r="Q111" s="59"/>
      <c r="R111" s="59"/>
      <c r="S111" s="59"/>
      <c r="T111" s="59"/>
      <c r="U111" s="59"/>
      <c r="V111" s="59"/>
      <c r="W111" s="59"/>
      <c r="X111" s="59"/>
      <c r="Y111" s="59"/>
      <c r="Z111" s="59"/>
    </row>
    <row r="112" spans="1:26" ht="15.75" customHeight="1">
      <c r="A112" s="59"/>
      <c r="B112" s="64" t="s">
        <v>237</v>
      </c>
      <c r="C112" s="82" t="str">
        <f>C111</f>
        <v>Nombrar la Actividad 1.4.</v>
      </c>
      <c r="D112" s="83"/>
      <c r="E112" s="84"/>
      <c r="F112" s="84"/>
      <c r="G112" s="85">
        <f>SUMIFS(POA!F23:F26,POA!B23:B26,'Presupuesto General'!C112,POA!I23:I26, "Consultoria")</f>
        <v>0</v>
      </c>
      <c r="H112" s="64"/>
      <c r="I112" s="92"/>
      <c r="J112" s="83"/>
      <c r="K112" s="59"/>
      <c r="L112" s="59"/>
      <c r="M112" s="59"/>
      <c r="N112" s="59"/>
      <c r="O112" s="59"/>
      <c r="P112" s="59"/>
      <c r="Q112" s="59"/>
      <c r="R112" s="59"/>
      <c r="S112" s="59"/>
      <c r="T112" s="59"/>
      <c r="U112" s="59"/>
      <c r="V112" s="59"/>
      <c r="W112" s="59"/>
      <c r="X112" s="59"/>
      <c r="Y112" s="59"/>
      <c r="Z112" s="59"/>
    </row>
    <row r="113" spans="1:26" ht="15.75" customHeight="1">
      <c r="A113" s="59"/>
      <c r="B113" s="86"/>
      <c r="C113" s="93" t="s">
        <v>231</v>
      </c>
      <c r="D113" s="94"/>
      <c r="E113" s="94"/>
      <c r="F113" s="95"/>
      <c r="G113" s="96"/>
      <c r="H113" s="97"/>
      <c r="I113" s="98"/>
      <c r="J113" s="98"/>
      <c r="K113" s="59"/>
      <c r="L113" s="59"/>
      <c r="M113" s="59"/>
      <c r="N113" s="59"/>
      <c r="O113" s="59"/>
      <c r="P113" s="59"/>
      <c r="Q113" s="59"/>
      <c r="R113" s="59"/>
      <c r="S113" s="59"/>
      <c r="T113" s="59"/>
      <c r="U113" s="59"/>
      <c r="V113" s="59"/>
      <c r="W113" s="59"/>
      <c r="X113" s="59"/>
      <c r="Y113" s="59"/>
      <c r="Z113" s="59"/>
    </row>
    <row r="114" spans="1:26" ht="15.75" customHeight="1">
      <c r="A114" s="59"/>
      <c r="B114" s="100" t="s">
        <v>262</v>
      </c>
      <c r="C114" s="297" t="str">
        <f>'MARCO LÓGICO'!$D$23:$D$23</f>
        <v>Nombrar la Actividad 1.5.</v>
      </c>
      <c r="D114" s="298"/>
      <c r="E114" s="298"/>
      <c r="F114" s="298"/>
      <c r="G114" s="298"/>
      <c r="H114" s="298"/>
      <c r="I114" s="298"/>
      <c r="J114" s="299"/>
      <c r="K114" s="59"/>
      <c r="L114" s="59"/>
      <c r="M114" s="59"/>
      <c r="N114" s="59"/>
      <c r="O114" s="59"/>
      <c r="P114" s="59"/>
      <c r="Q114" s="59"/>
      <c r="R114" s="59"/>
      <c r="S114" s="59"/>
      <c r="T114" s="59"/>
      <c r="U114" s="59"/>
      <c r="V114" s="59"/>
      <c r="W114" s="59"/>
      <c r="X114" s="59"/>
      <c r="Y114" s="59"/>
      <c r="Z114" s="59"/>
    </row>
    <row r="115" spans="1:26" ht="15.75" customHeight="1">
      <c r="A115" s="59"/>
      <c r="B115" s="64" t="s">
        <v>263</v>
      </c>
      <c r="C115" s="82" t="str">
        <f>C114</f>
        <v>Nombrar la Actividad 1.5.</v>
      </c>
      <c r="D115" s="101"/>
      <c r="E115" s="130"/>
      <c r="F115" s="130"/>
      <c r="G115" s="85">
        <f>SUMIFS(POA!F27:F30,POA!B27:B30,'Presupuesto General'!C115,POA!I27:I30, "Consultoria")</f>
        <v>300</v>
      </c>
      <c r="H115" s="102"/>
      <c r="I115" s="129"/>
      <c r="J115" s="101"/>
      <c r="K115" s="59"/>
      <c r="L115" s="59"/>
      <c r="M115" s="59"/>
      <c r="N115" s="59"/>
      <c r="O115" s="59"/>
      <c r="P115" s="59"/>
      <c r="Q115" s="59"/>
      <c r="R115" s="59"/>
      <c r="S115" s="59"/>
      <c r="T115" s="59"/>
      <c r="U115" s="59"/>
      <c r="V115" s="59"/>
      <c r="W115" s="59"/>
      <c r="X115" s="59"/>
      <c r="Y115" s="59"/>
      <c r="Z115" s="59"/>
    </row>
    <row r="116" spans="1:26" ht="15.75" customHeight="1">
      <c r="A116" s="59"/>
      <c r="B116" s="86"/>
      <c r="C116" s="93" t="s">
        <v>231</v>
      </c>
      <c r="D116" s="94"/>
      <c r="E116" s="94"/>
      <c r="F116" s="95"/>
      <c r="G116" s="96"/>
      <c r="H116" s="97"/>
      <c r="I116" s="98"/>
      <c r="J116" s="98"/>
      <c r="K116" s="59"/>
      <c r="L116" s="59"/>
      <c r="M116" s="59"/>
      <c r="N116" s="59"/>
      <c r="O116" s="59"/>
      <c r="P116" s="59"/>
      <c r="Q116" s="59"/>
      <c r="R116" s="59"/>
      <c r="S116" s="59"/>
      <c r="T116" s="59"/>
      <c r="U116" s="59"/>
      <c r="V116" s="59"/>
      <c r="W116" s="59"/>
      <c r="X116" s="59"/>
      <c r="Y116" s="59"/>
      <c r="Z116" s="59"/>
    </row>
    <row r="117" spans="1:26" ht="51.75" customHeight="1">
      <c r="A117" s="59"/>
      <c r="B117" s="99" t="s">
        <v>238</v>
      </c>
      <c r="C117" s="300" t="str">
        <f>'MARCO LÓGICO'!D13</f>
        <v>Nombrar el Componente 2</v>
      </c>
      <c r="D117" s="228"/>
      <c r="E117" s="228"/>
      <c r="F117" s="228"/>
      <c r="G117" s="228"/>
      <c r="H117" s="228"/>
      <c r="I117" s="228"/>
      <c r="J117" s="217"/>
      <c r="K117" s="59"/>
      <c r="L117" s="59"/>
      <c r="M117" s="59"/>
      <c r="N117" s="59"/>
      <c r="O117" s="59"/>
      <c r="P117" s="59"/>
      <c r="Q117" s="59"/>
      <c r="R117" s="59"/>
      <c r="S117" s="59"/>
      <c r="T117" s="59"/>
      <c r="U117" s="59"/>
      <c r="V117" s="59"/>
      <c r="W117" s="59"/>
      <c r="X117" s="59"/>
      <c r="Y117" s="59"/>
      <c r="Z117" s="59"/>
    </row>
    <row r="118" spans="1:26" ht="24" customHeight="1">
      <c r="A118" s="59"/>
      <c r="B118" s="81" t="s">
        <v>264</v>
      </c>
      <c r="C118" s="297" t="str">
        <f>'MARCO LÓGICO'!$D$25:$D$25</f>
        <v>Nombrar la Actividad 2.1.</v>
      </c>
      <c r="D118" s="298"/>
      <c r="E118" s="298"/>
      <c r="F118" s="298"/>
      <c r="G118" s="298"/>
      <c r="H118" s="298"/>
      <c r="I118" s="298"/>
      <c r="J118" s="299"/>
      <c r="K118" s="59"/>
      <c r="L118" s="59"/>
      <c r="M118" s="59"/>
      <c r="N118" s="59"/>
      <c r="O118" s="59"/>
      <c r="P118" s="59"/>
      <c r="Q118" s="59"/>
      <c r="R118" s="59"/>
      <c r="S118" s="59"/>
      <c r="T118" s="59"/>
      <c r="U118" s="59"/>
      <c r="V118" s="59"/>
      <c r="W118" s="59"/>
      <c r="X118" s="59"/>
      <c r="Y118" s="59"/>
      <c r="Z118" s="59"/>
    </row>
    <row r="119" spans="1:26" ht="20.25" customHeight="1">
      <c r="A119" s="59"/>
      <c r="B119" s="64" t="s">
        <v>265</v>
      </c>
      <c r="C119" s="82" t="str">
        <f>C118</f>
        <v>Nombrar la Actividad 2.1.</v>
      </c>
      <c r="D119" s="83"/>
      <c r="E119" s="84"/>
      <c r="F119" s="84"/>
      <c r="G119" s="85">
        <f>SUMIFS(POA!F32:F35,POA!B32:B35,'Presupuesto General'!C119,POA!I32:I35, "Consultoria")</f>
        <v>20</v>
      </c>
      <c r="H119" s="64"/>
      <c r="I119" s="82"/>
      <c r="J119" s="83"/>
      <c r="K119" s="59"/>
      <c r="L119" s="59"/>
      <c r="M119" s="59"/>
      <c r="N119" s="59"/>
      <c r="O119" s="59"/>
      <c r="P119" s="59"/>
      <c r="Q119" s="59"/>
      <c r="R119" s="59"/>
      <c r="S119" s="59"/>
      <c r="T119" s="59"/>
      <c r="U119" s="59"/>
      <c r="V119" s="59"/>
      <c r="W119" s="59"/>
      <c r="X119" s="59"/>
      <c r="Y119" s="59"/>
      <c r="Z119" s="59"/>
    </row>
    <row r="120" spans="1:26" ht="15.75" customHeight="1">
      <c r="A120" s="59"/>
      <c r="B120" s="86"/>
      <c r="C120" s="87" t="s">
        <v>231</v>
      </c>
      <c r="D120" s="88"/>
      <c r="E120" s="88"/>
      <c r="F120" s="89"/>
      <c r="G120" s="90"/>
      <c r="H120" s="86"/>
      <c r="I120" s="91"/>
      <c r="J120" s="91"/>
      <c r="K120" s="59"/>
      <c r="L120" s="59"/>
      <c r="M120" s="59"/>
      <c r="N120" s="59"/>
      <c r="O120" s="59"/>
      <c r="P120" s="59"/>
      <c r="Q120" s="59"/>
      <c r="R120" s="59"/>
      <c r="S120" s="59"/>
      <c r="T120" s="59"/>
      <c r="U120" s="59"/>
      <c r="V120" s="59"/>
      <c r="W120" s="59"/>
      <c r="X120" s="59"/>
      <c r="Y120" s="59"/>
      <c r="Z120" s="59"/>
    </row>
    <row r="121" spans="1:26" ht="22.5" customHeight="1">
      <c r="A121" s="59"/>
      <c r="B121" s="81" t="s">
        <v>239</v>
      </c>
      <c r="C121" s="297" t="str">
        <f>'MARCO LÓGICO'!$D$26:$D$26</f>
        <v xml:space="preserve">Nombrar la Actividad 2.2.       </v>
      </c>
      <c r="D121" s="298"/>
      <c r="E121" s="298"/>
      <c r="F121" s="298"/>
      <c r="G121" s="298"/>
      <c r="H121" s="298"/>
      <c r="I121" s="298"/>
      <c r="J121" s="299"/>
      <c r="K121" s="59"/>
      <c r="L121" s="59"/>
      <c r="M121" s="59"/>
      <c r="N121" s="59"/>
      <c r="O121" s="59"/>
      <c r="P121" s="59"/>
      <c r="Q121" s="59"/>
      <c r="R121" s="59"/>
      <c r="S121" s="59"/>
      <c r="T121" s="59"/>
      <c r="U121" s="59"/>
      <c r="V121" s="59"/>
      <c r="W121" s="59"/>
      <c r="X121" s="59"/>
      <c r="Y121" s="59"/>
      <c r="Z121" s="59"/>
    </row>
    <row r="122" spans="1:26" ht="15.75" customHeight="1">
      <c r="A122" s="59"/>
      <c r="B122" s="64" t="s">
        <v>266</v>
      </c>
      <c r="C122" s="82" t="str">
        <f>C121</f>
        <v xml:space="preserve">Nombrar la Actividad 2.2.       </v>
      </c>
      <c r="D122" s="83"/>
      <c r="E122" s="84"/>
      <c r="F122" s="84"/>
      <c r="G122" s="85">
        <f>SUMIFS(POA!F36:F39,POA!B36:B39,'Presupuesto General'!C122,POA!I36:I39, "Consultoria")</f>
        <v>0</v>
      </c>
      <c r="H122" s="64"/>
      <c r="I122" s="82"/>
      <c r="J122" s="83"/>
      <c r="K122" s="59"/>
      <c r="L122" s="59"/>
      <c r="M122" s="59"/>
      <c r="N122" s="59"/>
      <c r="O122" s="59"/>
      <c r="P122" s="59"/>
      <c r="Q122" s="59"/>
      <c r="R122" s="59"/>
      <c r="S122" s="59"/>
      <c r="T122" s="59"/>
      <c r="U122" s="59"/>
      <c r="V122" s="59"/>
      <c r="W122" s="59"/>
      <c r="X122" s="59"/>
      <c r="Y122" s="59"/>
      <c r="Z122" s="59"/>
    </row>
    <row r="123" spans="1:26" ht="15.75" customHeight="1">
      <c r="A123" s="59"/>
      <c r="B123" s="86"/>
      <c r="C123" s="87" t="s">
        <v>231</v>
      </c>
      <c r="D123" s="88"/>
      <c r="E123" s="88"/>
      <c r="F123" s="89"/>
      <c r="G123" s="90"/>
      <c r="H123" s="86"/>
      <c r="I123" s="91"/>
      <c r="J123" s="91"/>
      <c r="K123" s="59"/>
      <c r="L123" s="59"/>
      <c r="M123" s="59"/>
      <c r="N123" s="59"/>
      <c r="O123" s="59"/>
      <c r="P123" s="59"/>
      <c r="Q123" s="59"/>
      <c r="R123" s="59"/>
      <c r="S123" s="59"/>
      <c r="T123" s="59"/>
      <c r="U123" s="59"/>
      <c r="V123" s="59"/>
      <c r="W123" s="59"/>
      <c r="X123" s="59"/>
      <c r="Y123" s="59"/>
      <c r="Z123" s="59"/>
    </row>
    <row r="124" spans="1:26" ht="15.75" customHeight="1">
      <c r="A124" s="59"/>
      <c r="B124" s="81" t="s">
        <v>267</v>
      </c>
      <c r="C124" s="297" t="str">
        <f>'MARCO LÓGICO'!$D$27:$D$27</f>
        <v>Nombrar la Actividad 2.3.</v>
      </c>
      <c r="D124" s="298"/>
      <c r="E124" s="298"/>
      <c r="F124" s="298"/>
      <c r="G124" s="298"/>
      <c r="H124" s="298"/>
      <c r="I124" s="298"/>
      <c r="J124" s="299"/>
      <c r="K124" s="59"/>
      <c r="L124" s="59"/>
      <c r="M124" s="59"/>
      <c r="N124" s="59"/>
      <c r="O124" s="59"/>
      <c r="P124" s="59"/>
      <c r="Q124" s="59"/>
      <c r="R124" s="59"/>
      <c r="S124" s="59"/>
      <c r="T124" s="59"/>
      <c r="U124" s="59"/>
      <c r="V124" s="59"/>
      <c r="W124" s="59"/>
      <c r="X124" s="59"/>
      <c r="Y124" s="59"/>
      <c r="Z124" s="59"/>
    </row>
    <row r="125" spans="1:26" ht="16.5" customHeight="1">
      <c r="A125" s="59"/>
      <c r="B125" s="64" t="s">
        <v>268</v>
      </c>
      <c r="C125" s="82" t="str">
        <f>C124</f>
        <v>Nombrar la Actividad 2.3.</v>
      </c>
      <c r="D125" s="83"/>
      <c r="E125" s="84"/>
      <c r="F125" s="84"/>
      <c r="G125" s="85">
        <f>SUMIFS(POA!F40:F43,POA!B40:B43,'Presupuesto General'!C125,POA!I40:I43, "Consultoria")</f>
        <v>200</v>
      </c>
      <c r="H125" s="64"/>
      <c r="I125" s="82"/>
      <c r="J125" s="83"/>
      <c r="K125" s="59"/>
      <c r="L125" s="59"/>
      <c r="M125" s="59"/>
      <c r="N125" s="59"/>
      <c r="O125" s="59"/>
      <c r="P125" s="59"/>
      <c r="Q125" s="59"/>
      <c r="R125" s="59"/>
      <c r="S125" s="59"/>
      <c r="T125" s="59"/>
      <c r="U125" s="59"/>
      <c r="V125" s="59"/>
      <c r="W125" s="59"/>
      <c r="X125" s="59"/>
      <c r="Y125" s="59"/>
      <c r="Z125" s="59"/>
    </row>
    <row r="126" spans="1:26" ht="15.75" customHeight="1">
      <c r="A126" s="59"/>
      <c r="B126" s="86"/>
      <c r="C126" s="87" t="str">
        <f>C123</f>
        <v>Sub Total</v>
      </c>
      <c r="D126" s="88"/>
      <c r="E126" s="88"/>
      <c r="F126" s="89"/>
      <c r="G126" s="90"/>
      <c r="H126" s="86"/>
      <c r="I126" s="91"/>
      <c r="J126" s="91"/>
      <c r="K126" s="59"/>
      <c r="L126" s="59"/>
      <c r="M126" s="59"/>
      <c r="N126" s="59"/>
      <c r="O126" s="59"/>
      <c r="P126" s="59"/>
      <c r="Q126" s="59"/>
      <c r="R126" s="59"/>
      <c r="S126" s="59"/>
      <c r="T126" s="59"/>
      <c r="U126" s="59"/>
      <c r="V126" s="59"/>
      <c r="W126" s="59"/>
      <c r="X126" s="59"/>
      <c r="Y126" s="59"/>
      <c r="Z126" s="59"/>
    </row>
    <row r="127" spans="1:26" ht="15.75" customHeight="1">
      <c r="A127" s="59"/>
      <c r="B127" s="81" t="s">
        <v>240</v>
      </c>
      <c r="C127" s="297" t="str">
        <f>'MARCO LÓGICO'!$D$28:$D$28</f>
        <v>Nombrar la Actividad 2.4.</v>
      </c>
      <c r="D127" s="298"/>
      <c r="E127" s="298"/>
      <c r="F127" s="298"/>
      <c r="G127" s="298"/>
      <c r="H127" s="298"/>
      <c r="I127" s="298"/>
      <c r="J127" s="299"/>
      <c r="K127" s="59"/>
      <c r="L127" s="59"/>
      <c r="M127" s="59"/>
      <c r="N127" s="59"/>
      <c r="O127" s="59"/>
      <c r="P127" s="59"/>
      <c r="Q127" s="59"/>
      <c r="R127" s="59"/>
      <c r="S127" s="59"/>
      <c r="T127" s="59"/>
      <c r="U127" s="59"/>
      <c r="V127" s="59"/>
      <c r="W127" s="59"/>
      <c r="X127" s="59"/>
      <c r="Y127" s="59"/>
      <c r="Z127" s="59"/>
    </row>
    <row r="128" spans="1:26" ht="15.75" customHeight="1">
      <c r="A128" s="59"/>
      <c r="B128" s="64" t="s">
        <v>269</v>
      </c>
      <c r="C128" s="92" t="str">
        <f>C127</f>
        <v>Nombrar la Actividad 2.4.</v>
      </c>
      <c r="D128" s="83"/>
      <c r="E128" s="84"/>
      <c r="F128" s="84"/>
      <c r="G128" s="85">
        <f>SUMIFS(POA!F44:F47,POA!B44:B47,'Presupuesto General'!C128,POA!I44:I47, "Consultoria")</f>
        <v>0</v>
      </c>
      <c r="H128" s="64"/>
      <c r="I128" s="92"/>
      <c r="J128" s="83"/>
      <c r="K128" s="59"/>
      <c r="L128" s="59"/>
      <c r="M128" s="59"/>
      <c r="N128" s="59"/>
      <c r="O128" s="59"/>
      <c r="P128" s="59"/>
      <c r="Q128" s="59"/>
      <c r="R128" s="59"/>
      <c r="S128" s="59"/>
      <c r="T128" s="59"/>
      <c r="U128" s="59"/>
      <c r="V128" s="59"/>
      <c r="W128" s="59"/>
      <c r="X128" s="59"/>
      <c r="Y128" s="59"/>
      <c r="Z128" s="59"/>
    </row>
    <row r="129" spans="1:26" ht="15.75" customHeight="1">
      <c r="A129" s="59"/>
      <c r="B129" s="86"/>
      <c r="C129" s="93" t="s">
        <v>231</v>
      </c>
      <c r="D129" s="94"/>
      <c r="E129" s="94"/>
      <c r="F129" s="95"/>
      <c r="G129" s="96"/>
      <c r="H129" s="97"/>
      <c r="I129" s="98"/>
      <c r="J129" s="98"/>
      <c r="K129" s="59"/>
      <c r="L129" s="59"/>
      <c r="M129" s="59"/>
      <c r="N129" s="59"/>
      <c r="O129" s="59"/>
      <c r="P129" s="59"/>
      <c r="Q129" s="59"/>
      <c r="R129" s="59"/>
      <c r="S129" s="59"/>
      <c r="T129" s="59"/>
      <c r="U129" s="59"/>
      <c r="V129" s="59"/>
      <c r="W129" s="59"/>
      <c r="X129" s="59"/>
      <c r="Y129" s="59"/>
      <c r="Z129" s="59"/>
    </row>
    <row r="130" spans="1:26" ht="15.75" customHeight="1">
      <c r="A130" s="59"/>
      <c r="B130" s="100" t="s">
        <v>270</v>
      </c>
      <c r="C130" s="297" t="str">
        <f>'MARCO LÓGICO'!$D$29:$D$29</f>
        <v>Nombrar la Actividad 2.5.</v>
      </c>
      <c r="D130" s="298"/>
      <c r="E130" s="298"/>
      <c r="F130" s="298"/>
      <c r="G130" s="298"/>
      <c r="H130" s="298"/>
      <c r="I130" s="298"/>
      <c r="J130" s="299"/>
      <c r="K130" s="59"/>
      <c r="L130" s="59"/>
      <c r="M130" s="59"/>
      <c r="N130" s="59"/>
      <c r="O130" s="59"/>
      <c r="P130" s="59"/>
      <c r="Q130" s="59"/>
      <c r="R130" s="59"/>
      <c r="S130" s="59"/>
      <c r="T130" s="59"/>
      <c r="U130" s="59"/>
      <c r="V130" s="59"/>
      <c r="W130" s="59"/>
      <c r="X130" s="59"/>
      <c r="Y130" s="59"/>
      <c r="Z130" s="59"/>
    </row>
    <row r="131" spans="1:26" ht="15.75" customHeight="1">
      <c r="A131" s="59"/>
      <c r="B131" s="64" t="s">
        <v>271</v>
      </c>
      <c r="C131" s="129" t="str">
        <f>C130</f>
        <v>Nombrar la Actividad 2.5.</v>
      </c>
      <c r="D131" s="101"/>
      <c r="E131" s="130"/>
      <c r="F131" s="130"/>
      <c r="G131" s="85">
        <f>SUMIFS(POA!F48:F51,POA!B48:B51,'Presupuesto General'!C131,POA!I48:I51, "Consultoria")</f>
        <v>400</v>
      </c>
      <c r="H131" s="102"/>
      <c r="I131" s="129"/>
      <c r="J131" s="101"/>
      <c r="K131" s="59"/>
      <c r="L131" s="59"/>
      <c r="M131" s="59"/>
      <c r="N131" s="59"/>
      <c r="O131" s="59"/>
      <c r="P131" s="59"/>
      <c r="Q131" s="59"/>
      <c r="R131" s="59"/>
      <c r="S131" s="59"/>
      <c r="T131" s="59"/>
      <c r="U131" s="59"/>
      <c r="V131" s="59"/>
      <c r="W131" s="59"/>
      <c r="X131" s="59"/>
      <c r="Y131" s="59"/>
      <c r="Z131" s="59"/>
    </row>
    <row r="132" spans="1:26" ht="15.75" customHeight="1">
      <c r="A132" s="59"/>
      <c r="B132" s="86"/>
      <c r="C132" s="93" t="s">
        <v>231</v>
      </c>
      <c r="D132" s="94"/>
      <c r="E132" s="94"/>
      <c r="F132" s="95"/>
      <c r="G132" s="96"/>
      <c r="H132" s="97"/>
      <c r="I132" s="98"/>
      <c r="J132" s="98"/>
      <c r="K132" s="59"/>
      <c r="L132" s="59"/>
      <c r="M132" s="59"/>
      <c r="N132" s="59"/>
      <c r="O132" s="59"/>
      <c r="P132" s="59"/>
      <c r="Q132" s="59"/>
      <c r="R132" s="59"/>
      <c r="S132" s="59"/>
      <c r="T132" s="59"/>
      <c r="U132" s="59"/>
      <c r="V132" s="59"/>
      <c r="W132" s="59"/>
      <c r="X132" s="59"/>
      <c r="Y132" s="59"/>
      <c r="Z132" s="59"/>
    </row>
    <row r="133" spans="1:26" ht="51.75" customHeight="1">
      <c r="A133" s="59"/>
      <c r="B133" s="99" t="s">
        <v>241</v>
      </c>
      <c r="C133" s="300" t="str">
        <f>'MARCO LÓGICO'!D14</f>
        <v>Nombrar el Componente 3</v>
      </c>
      <c r="D133" s="228"/>
      <c r="E133" s="228"/>
      <c r="F133" s="228"/>
      <c r="G133" s="228"/>
      <c r="H133" s="228"/>
      <c r="I133" s="228"/>
      <c r="J133" s="217"/>
      <c r="K133" s="59"/>
      <c r="L133" s="59"/>
      <c r="M133" s="59"/>
      <c r="N133" s="59"/>
      <c r="O133" s="59"/>
      <c r="P133" s="59"/>
      <c r="Q133" s="59"/>
      <c r="R133" s="59"/>
      <c r="S133" s="59"/>
      <c r="T133" s="59"/>
      <c r="U133" s="59"/>
      <c r="V133" s="59"/>
      <c r="W133" s="59"/>
      <c r="X133" s="59"/>
      <c r="Y133" s="59"/>
      <c r="Z133" s="59"/>
    </row>
    <row r="134" spans="1:26" ht="24" customHeight="1">
      <c r="A134" s="59"/>
      <c r="B134" s="81" t="s">
        <v>272</v>
      </c>
      <c r="C134" s="297" t="str">
        <f>'MARCO LÓGICO'!$D$31:$D$31</f>
        <v>Nombrar la Actividad 3.1.</v>
      </c>
      <c r="D134" s="298"/>
      <c r="E134" s="298"/>
      <c r="F134" s="298"/>
      <c r="G134" s="298"/>
      <c r="H134" s="298"/>
      <c r="I134" s="298"/>
      <c r="J134" s="299"/>
      <c r="K134" s="59"/>
      <c r="L134" s="59"/>
      <c r="M134" s="59"/>
      <c r="N134" s="59"/>
      <c r="O134" s="59"/>
      <c r="P134" s="59"/>
      <c r="Q134" s="59"/>
      <c r="R134" s="59"/>
      <c r="S134" s="59"/>
      <c r="T134" s="59"/>
      <c r="U134" s="59"/>
      <c r="V134" s="59"/>
      <c r="W134" s="59"/>
      <c r="X134" s="59"/>
      <c r="Y134" s="59"/>
      <c r="Z134" s="59"/>
    </row>
    <row r="135" spans="1:26" ht="20.25" customHeight="1">
      <c r="A135" s="59"/>
      <c r="B135" s="64" t="s">
        <v>273</v>
      </c>
      <c r="C135" s="82" t="str">
        <f>C134</f>
        <v>Nombrar la Actividad 3.1.</v>
      </c>
      <c r="D135" s="83"/>
      <c r="E135" s="84"/>
      <c r="F135" s="84"/>
      <c r="G135" s="85">
        <f>SUMIFS(POA!F53:F56,POA!B53:B56,'Presupuesto General'!C135,POA!I53:I56, "Consultoria")</f>
        <v>0</v>
      </c>
      <c r="H135" s="64"/>
      <c r="I135" s="82"/>
      <c r="J135" s="83"/>
      <c r="K135" s="59"/>
      <c r="L135" s="59"/>
      <c r="M135" s="59"/>
      <c r="N135" s="59"/>
      <c r="O135" s="59"/>
      <c r="P135" s="59"/>
      <c r="Q135" s="59"/>
      <c r="R135" s="59"/>
      <c r="S135" s="59"/>
      <c r="T135" s="59"/>
      <c r="U135" s="59"/>
      <c r="V135" s="59"/>
      <c r="W135" s="59"/>
      <c r="X135" s="59"/>
      <c r="Y135" s="59"/>
      <c r="Z135" s="59"/>
    </row>
    <row r="136" spans="1:26" ht="15.75" customHeight="1">
      <c r="A136" s="59"/>
      <c r="B136" s="86"/>
      <c r="C136" s="87" t="s">
        <v>231</v>
      </c>
      <c r="D136" s="88"/>
      <c r="E136" s="88"/>
      <c r="F136" s="89"/>
      <c r="G136" s="90"/>
      <c r="H136" s="86"/>
      <c r="I136" s="91"/>
      <c r="J136" s="91"/>
      <c r="K136" s="59"/>
      <c r="L136" s="59"/>
      <c r="M136" s="59"/>
      <c r="N136" s="59"/>
      <c r="O136" s="59"/>
      <c r="P136" s="59"/>
      <c r="Q136" s="59"/>
      <c r="R136" s="59"/>
      <c r="S136" s="59"/>
      <c r="T136" s="59"/>
      <c r="U136" s="59"/>
      <c r="V136" s="59"/>
      <c r="W136" s="59"/>
      <c r="X136" s="59"/>
      <c r="Y136" s="59"/>
      <c r="Z136" s="59"/>
    </row>
    <row r="137" spans="1:26" ht="22.5" customHeight="1">
      <c r="A137" s="59"/>
      <c r="B137" s="81" t="s">
        <v>274</v>
      </c>
      <c r="C137" s="297" t="str">
        <f>'MARCO LÓGICO'!$D$32:$D$32</f>
        <v xml:space="preserve">Nombrar la Actividad 3.2.       </v>
      </c>
      <c r="D137" s="298"/>
      <c r="E137" s="298"/>
      <c r="F137" s="298"/>
      <c r="G137" s="298"/>
      <c r="H137" s="298"/>
      <c r="I137" s="298"/>
      <c r="J137" s="299"/>
      <c r="K137" s="59"/>
      <c r="L137" s="59"/>
      <c r="M137" s="59"/>
      <c r="N137" s="59"/>
      <c r="O137" s="59"/>
      <c r="P137" s="59"/>
      <c r="Q137" s="59"/>
      <c r="R137" s="59"/>
      <c r="S137" s="59"/>
      <c r="T137" s="59"/>
      <c r="U137" s="59"/>
      <c r="V137" s="59"/>
      <c r="W137" s="59"/>
      <c r="X137" s="59"/>
      <c r="Y137" s="59"/>
      <c r="Z137" s="59"/>
    </row>
    <row r="138" spans="1:26" ht="15.75" customHeight="1">
      <c r="A138" s="59"/>
      <c r="B138" s="64" t="s">
        <v>275</v>
      </c>
      <c r="C138" s="82" t="str">
        <f>C137</f>
        <v xml:space="preserve">Nombrar la Actividad 3.2.       </v>
      </c>
      <c r="D138" s="83"/>
      <c r="E138" s="84"/>
      <c r="F138" s="84"/>
      <c r="G138" s="85">
        <f>SUMIFS(POA!F57:F60,POA!B57:B60,'Presupuesto General'!C138,POA!I57:I60, "Consultoria")</f>
        <v>0</v>
      </c>
      <c r="H138" s="64"/>
      <c r="I138" s="82"/>
      <c r="J138" s="83"/>
      <c r="K138" s="59"/>
      <c r="L138" s="59"/>
      <c r="M138" s="59"/>
      <c r="N138" s="59"/>
      <c r="O138" s="59"/>
      <c r="P138" s="59"/>
      <c r="Q138" s="59"/>
      <c r="R138" s="59"/>
      <c r="S138" s="59"/>
      <c r="T138" s="59"/>
      <c r="U138" s="59"/>
      <c r="V138" s="59"/>
      <c r="W138" s="59"/>
      <c r="X138" s="59"/>
      <c r="Y138" s="59"/>
      <c r="Z138" s="59"/>
    </row>
    <row r="139" spans="1:26" ht="15.75" customHeight="1">
      <c r="A139" s="59"/>
      <c r="B139" s="86"/>
      <c r="C139" s="87" t="s">
        <v>231</v>
      </c>
      <c r="D139" s="88"/>
      <c r="E139" s="88"/>
      <c r="F139" s="89"/>
      <c r="G139" s="90"/>
      <c r="H139" s="86"/>
      <c r="I139" s="91"/>
      <c r="J139" s="91"/>
      <c r="K139" s="59"/>
      <c r="L139" s="59"/>
      <c r="M139" s="59"/>
      <c r="N139" s="59"/>
      <c r="O139" s="59"/>
      <c r="P139" s="59"/>
      <c r="Q139" s="59"/>
      <c r="R139" s="59"/>
      <c r="S139" s="59"/>
      <c r="T139" s="59"/>
      <c r="U139" s="59"/>
      <c r="V139" s="59"/>
      <c r="W139" s="59"/>
      <c r="X139" s="59"/>
      <c r="Y139" s="59"/>
      <c r="Z139" s="59"/>
    </row>
    <row r="140" spans="1:26" ht="15.75" customHeight="1">
      <c r="A140" s="59"/>
      <c r="B140" s="81" t="s">
        <v>276</v>
      </c>
      <c r="C140" s="297" t="str">
        <f>'MARCO LÓGICO'!$D$33:$D$33</f>
        <v>Nombrar la Actividad 3.3.</v>
      </c>
      <c r="D140" s="298"/>
      <c r="E140" s="298"/>
      <c r="F140" s="298"/>
      <c r="G140" s="298"/>
      <c r="H140" s="298"/>
      <c r="I140" s="298"/>
      <c r="J140" s="299"/>
      <c r="K140" s="59"/>
      <c r="L140" s="59"/>
      <c r="M140" s="59"/>
      <c r="N140" s="59"/>
      <c r="O140" s="59"/>
      <c r="P140" s="59"/>
      <c r="Q140" s="59"/>
      <c r="R140" s="59"/>
      <c r="S140" s="59"/>
      <c r="T140" s="59"/>
      <c r="U140" s="59"/>
      <c r="V140" s="59"/>
      <c r="W140" s="59"/>
      <c r="X140" s="59"/>
      <c r="Y140" s="59"/>
      <c r="Z140" s="59"/>
    </row>
    <row r="141" spans="1:26" ht="16.5" customHeight="1">
      <c r="A141" s="59"/>
      <c r="B141" s="64" t="s">
        <v>277</v>
      </c>
      <c r="C141" s="82" t="str">
        <f>C140</f>
        <v>Nombrar la Actividad 3.3.</v>
      </c>
      <c r="D141" s="83"/>
      <c r="E141" s="84"/>
      <c r="F141" s="84"/>
      <c r="G141" s="85">
        <f>SUMIFS(POA!F61:F64,POA!B61:B64,'Presupuesto General'!C141,POA!I61:I64, "Consultoria")</f>
        <v>200</v>
      </c>
      <c r="H141" s="64"/>
      <c r="I141" s="82"/>
      <c r="J141" s="83"/>
      <c r="K141" s="59"/>
      <c r="L141" s="59"/>
      <c r="M141" s="59"/>
      <c r="N141" s="59"/>
      <c r="O141" s="59"/>
      <c r="P141" s="59"/>
      <c r="Q141" s="59"/>
      <c r="R141" s="59"/>
      <c r="S141" s="59"/>
      <c r="T141" s="59"/>
      <c r="U141" s="59"/>
      <c r="V141" s="59"/>
      <c r="W141" s="59"/>
      <c r="X141" s="59"/>
      <c r="Y141" s="59"/>
      <c r="Z141" s="59"/>
    </row>
    <row r="142" spans="1:26" ht="15.75" customHeight="1">
      <c r="A142" s="59"/>
      <c r="B142" s="86"/>
      <c r="C142" s="87" t="str">
        <f>C139</f>
        <v>Sub Total</v>
      </c>
      <c r="D142" s="88"/>
      <c r="E142" s="88"/>
      <c r="F142" s="89"/>
      <c r="G142" s="90"/>
      <c r="H142" s="86"/>
      <c r="I142" s="91"/>
      <c r="J142" s="91"/>
      <c r="K142" s="59"/>
      <c r="L142" s="59"/>
      <c r="M142" s="59"/>
      <c r="N142" s="59"/>
      <c r="O142" s="59"/>
      <c r="P142" s="59"/>
      <c r="Q142" s="59"/>
      <c r="R142" s="59"/>
      <c r="S142" s="59"/>
      <c r="T142" s="59"/>
      <c r="U142" s="59"/>
      <c r="V142" s="59"/>
      <c r="W142" s="59"/>
      <c r="X142" s="59"/>
      <c r="Y142" s="59"/>
      <c r="Z142" s="59"/>
    </row>
    <row r="143" spans="1:26" ht="15.75" customHeight="1">
      <c r="A143" s="59"/>
      <c r="B143" s="81" t="s">
        <v>278</v>
      </c>
      <c r="C143" s="297" t="str">
        <f>'MARCO LÓGICO'!$D$34:$D$34</f>
        <v>Nombrar la Actividad 3.4.</v>
      </c>
      <c r="D143" s="298"/>
      <c r="E143" s="298"/>
      <c r="F143" s="298"/>
      <c r="G143" s="298"/>
      <c r="H143" s="298"/>
      <c r="I143" s="298"/>
      <c r="J143" s="299"/>
      <c r="K143" s="59"/>
      <c r="L143" s="59"/>
      <c r="M143" s="59"/>
      <c r="N143" s="59"/>
      <c r="O143" s="59"/>
      <c r="P143" s="59"/>
      <c r="Q143" s="59"/>
      <c r="R143" s="59"/>
      <c r="S143" s="59"/>
      <c r="T143" s="59"/>
      <c r="U143" s="59"/>
      <c r="V143" s="59"/>
      <c r="W143" s="59"/>
      <c r="X143" s="59"/>
      <c r="Y143" s="59"/>
      <c r="Z143" s="59"/>
    </row>
    <row r="144" spans="1:26" ht="15.75" customHeight="1">
      <c r="A144" s="59"/>
      <c r="B144" s="64" t="s">
        <v>279</v>
      </c>
      <c r="C144" s="92" t="str">
        <f>C143</f>
        <v>Nombrar la Actividad 3.4.</v>
      </c>
      <c r="D144" s="83"/>
      <c r="E144" s="84"/>
      <c r="F144" s="84"/>
      <c r="G144" s="85">
        <f>SUMIFS(POA!F65:F68,POA!B65:B68,'Presupuesto General'!C144,POA!I65:I68, "Consultoria")</f>
        <v>0</v>
      </c>
      <c r="H144" s="64"/>
      <c r="I144" s="92"/>
      <c r="J144" s="83"/>
      <c r="K144" s="59"/>
      <c r="L144" s="59"/>
      <c r="M144" s="59"/>
      <c r="N144" s="59"/>
      <c r="O144" s="59"/>
      <c r="P144" s="59"/>
      <c r="Q144" s="59"/>
      <c r="R144" s="59"/>
      <c r="S144" s="59"/>
      <c r="T144" s="59"/>
      <c r="U144" s="59"/>
      <c r="V144" s="59"/>
      <c r="W144" s="59"/>
      <c r="X144" s="59"/>
      <c r="Y144" s="59"/>
      <c r="Z144" s="59"/>
    </row>
    <row r="145" spans="1:26" ht="15.75" customHeight="1">
      <c r="A145" s="59"/>
      <c r="B145" s="86"/>
      <c r="C145" s="93" t="s">
        <v>231</v>
      </c>
      <c r="D145" s="94"/>
      <c r="E145" s="94"/>
      <c r="F145" s="95"/>
      <c r="G145" s="96"/>
      <c r="H145" s="97"/>
      <c r="I145" s="98"/>
      <c r="J145" s="98"/>
      <c r="K145" s="59"/>
      <c r="L145" s="59"/>
      <c r="M145" s="59"/>
      <c r="N145" s="59"/>
      <c r="O145" s="59"/>
      <c r="P145" s="59"/>
      <c r="Q145" s="59"/>
      <c r="R145" s="59"/>
      <c r="S145" s="59"/>
      <c r="T145" s="59"/>
      <c r="U145" s="59"/>
      <c r="V145" s="59"/>
      <c r="W145" s="59"/>
      <c r="X145" s="59"/>
      <c r="Y145" s="59"/>
      <c r="Z145" s="59"/>
    </row>
    <row r="146" spans="1:26" ht="15.75" customHeight="1">
      <c r="A146" s="59"/>
      <c r="B146" s="100" t="s">
        <v>280</v>
      </c>
      <c r="C146" s="297" t="str">
        <f>'MARCO LÓGICO'!$D$35:$D$35</f>
        <v>Nombrar la Actividad 3.5.</v>
      </c>
      <c r="D146" s="298"/>
      <c r="E146" s="298"/>
      <c r="F146" s="298"/>
      <c r="G146" s="298"/>
      <c r="H146" s="298"/>
      <c r="I146" s="298"/>
      <c r="J146" s="299"/>
      <c r="K146" s="59"/>
      <c r="L146" s="59"/>
      <c r="M146" s="59"/>
      <c r="N146" s="59"/>
      <c r="O146" s="59"/>
      <c r="P146" s="59"/>
      <c r="Q146" s="59"/>
      <c r="R146" s="59"/>
      <c r="S146" s="59"/>
      <c r="T146" s="59"/>
      <c r="U146" s="59"/>
      <c r="V146" s="59"/>
      <c r="W146" s="59"/>
      <c r="X146" s="59"/>
      <c r="Y146" s="59"/>
      <c r="Z146" s="59"/>
    </row>
    <row r="147" spans="1:26" ht="15.75" customHeight="1">
      <c r="A147" s="59"/>
      <c r="B147" s="64" t="s">
        <v>281</v>
      </c>
      <c r="C147" s="129" t="str">
        <f>C146</f>
        <v>Nombrar la Actividad 3.5.</v>
      </c>
      <c r="D147" s="101"/>
      <c r="E147" s="130"/>
      <c r="F147" s="130"/>
      <c r="G147" s="85">
        <f>SUMIFS(POA!F69:F72,POA!B69:B72,'Presupuesto General'!C147,POA!I69:I72, "Consultoria")</f>
        <v>0</v>
      </c>
      <c r="H147" s="102"/>
      <c r="I147" s="129"/>
      <c r="J147" s="101"/>
      <c r="K147" s="59"/>
      <c r="L147" s="59"/>
      <c r="M147" s="59"/>
      <c r="N147" s="59"/>
      <c r="O147" s="59"/>
      <c r="P147" s="59"/>
      <c r="Q147" s="59"/>
      <c r="R147" s="59"/>
      <c r="S147" s="59"/>
      <c r="T147" s="59"/>
      <c r="U147" s="59"/>
      <c r="V147" s="59"/>
      <c r="W147" s="59"/>
      <c r="X147" s="59"/>
      <c r="Y147" s="59"/>
      <c r="Z147" s="59"/>
    </row>
    <row r="148" spans="1:26" ht="15.75" customHeight="1">
      <c r="A148" s="59"/>
      <c r="B148" s="86"/>
      <c r="C148" s="93" t="s">
        <v>231</v>
      </c>
      <c r="D148" s="94"/>
      <c r="E148" s="94"/>
      <c r="F148" s="95"/>
      <c r="G148" s="96"/>
      <c r="H148" s="97"/>
      <c r="I148" s="98"/>
      <c r="J148" s="98"/>
      <c r="K148" s="59"/>
      <c r="L148" s="59"/>
      <c r="M148" s="59"/>
      <c r="N148" s="59"/>
      <c r="O148" s="59"/>
      <c r="P148" s="59"/>
      <c r="Q148" s="59"/>
      <c r="R148" s="59"/>
      <c r="S148" s="59"/>
      <c r="T148" s="59"/>
      <c r="U148" s="59"/>
      <c r="V148" s="59"/>
      <c r="W148" s="59"/>
      <c r="X148" s="59"/>
      <c r="Y148" s="59"/>
      <c r="Z148" s="59"/>
    </row>
    <row r="149" spans="1:26" ht="51.75" customHeight="1">
      <c r="A149" s="79"/>
      <c r="B149" s="80" t="s">
        <v>282</v>
      </c>
      <c r="C149" s="304" t="str">
        <f>'MARCO LÓGICO'!D15</f>
        <v>Nombrar el Componente 4</v>
      </c>
      <c r="D149" s="228"/>
      <c r="E149" s="228"/>
      <c r="F149" s="228"/>
      <c r="G149" s="228"/>
      <c r="H149" s="228"/>
      <c r="I149" s="228"/>
      <c r="J149" s="217"/>
      <c r="K149" s="79"/>
      <c r="L149" s="79"/>
      <c r="M149" s="79"/>
      <c r="N149" s="79"/>
      <c r="O149" s="79"/>
      <c r="P149" s="79"/>
      <c r="Q149" s="79"/>
      <c r="R149" s="79"/>
      <c r="S149" s="79"/>
      <c r="T149" s="79"/>
      <c r="U149" s="79"/>
      <c r="V149" s="79"/>
      <c r="W149" s="79"/>
      <c r="X149" s="79"/>
      <c r="Y149" s="79"/>
      <c r="Z149" s="79"/>
    </row>
    <row r="150" spans="1:26" ht="24" customHeight="1">
      <c r="A150" s="59"/>
      <c r="B150" s="81" t="s">
        <v>283</v>
      </c>
      <c r="C150" s="297" t="str">
        <f>'MARCO LÓGICO'!$D$37:$D$37</f>
        <v>Nombrar la Actividad 4.1.</v>
      </c>
      <c r="D150" s="298"/>
      <c r="E150" s="298"/>
      <c r="F150" s="298"/>
      <c r="G150" s="298"/>
      <c r="H150" s="298"/>
      <c r="I150" s="298"/>
      <c r="J150" s="299"/>
      <c r="K150" s="59"/>
      <c r="L150" s="59"/>
      <c r="M150" s="59"/>
      <c r="N150" s="59"/>
      <c r="O150" s="59"/>
      <c r="P150" s="59"/>
      <c r="Q150" s="59"/>
      <c r="R150" s="59"/>
      <c r="S150" s="59"/>
      <c r="T150" s="59"/>
      <c r="U150" s="59"/>
      <c r="V150" s="59"/>
      <c r="W150" s="59"/>
      <c r="X150" s="59"/>
      <c r="Y150" s="59"/>
      <c r="Z150" s="59"/>
    </row>
    <row r="151" spans="1:26" ht="20.25" customHeight="1">
      <c r="A151" s="59"/>
      <c r="B151" s="64" t="s">
        <v>284</v>
      </c>
      <c r="C151" s="82" t="str">
        <f>C150</f>
        <v>Nombrar la Actividad 4.1.</v>
      </c>
      <c r="D151" s="83"/>
      <c r="E151" s="84"/>
      <c r="F151" s="84"/>
      <c r="G151" s="85">
        <f>SUMIFS(POA!F74:F77,POA!B74:B77,'Presupuesto General'!C151,POA!I74:I77, "Consultoria")</f>
        <v>0</v>
      </c>
      <c r="H151" s="64"/>
      <c r="I151" s="82"/>
      <c r="J151" s="83"/>
      <c r="K151" s="59"/>
      <c r="L151" s="59"/>
      <c r="M151" s="59"/>
      <c r="N151" s="59"/>
      <c r="O151" s="59"/>
      <c r="P151" s="59"/>
      <c r="Q151" s="59"/>
      <c r="R151" s="59"/>
      <c r="S151" s="59"/>
      <c r="T151" s="59"/>
      <c r="U151" s="59"/>
      <c r="V151" s="59"/>
      <c r="W151" s="59"/>
      <c r="X151" s="59"/>
      <c r="Y151" s="59"/>
      <c r="Z151" s="59"/>
    </row>
    <row r="152" spans="1:26" ht="15.75" customHeight="1">
      <c r="A152" s="59"/>
      <c r="B152" s="86"/>
      <c r="C152" s="87" t="s">
        <v>231</v>
      </c>
      <c r="D152" s="88"/>
      <c r="E152" s="88"/>
      <c r="F152" s="89"/>
      <c r="G152" s="90"/>
      <c r="H152" s="86"/>
      <c r="I152" s="91"/>
      <c r="J152" s="91"/>
      <c r="K152" s="59"/>
      <c r="L152" s="59"/>
      <c r="M152" s="59"/>
      <c r="N152" s="59"/>
      <c r="O152" s="59"/>
      <c r="P152" s="59"/>
      <c r="Q152" s="59"/>
      <c r="R152" s="59"/>
      <c r="S152" s="59"/>
      <c r="T152" s="59"/>
      <c r="U152" s="59"/>
      <c r="V152" s="59"/>
      <c r="W152" s="59"/>
      <c r="X152" s="59"/>
      <c r="Y152" s="59"/>
      <c r="Z152" s="59"/>
    </row>
    <row r="153" spans="1:26" ht="22.5" customHeight="1">
      <c r="A153" s="59"/>
      <c r="B153" s="81" t="s">
        <v>285</v>
      </c>
      <c r="C153" s="297" t="str">
        <f>'MARCO LÓGICO'!$D$38:$D$38</f>
        <v xml:space="preserve">Nombrar la Actividad 4.2.       </v>
      </c>
      <c r="D153" s="298"/>
      <c r="E153" s="298"/>
      <c r="F153" s="298"/>
      <c r="G153" s="298"/>
      <c r="H153" s="298"/>
      <c r="I153" s="298"/>
      <c r="J153" s="299"/>
      <c r="K153" s="59"/>
      <c r="L153" s="59"/>
      <c r="M153" s="59"/>
      <c r="N153" s="59"/>
      <c r="O153" s="59"/>
      <c r="P153" s="59"/>
      <c r="Q153" s="59"/>
      <c r="R153" s="59"/>
      <c r="S153" s="59"/>
      <c r="T153" s="59"/>
      <c r="U153" s="59"/>
      <c r="V153" s="59"/>
      <c r="W153" s="59"/>
      <c r="X153" s="59"/>
      <c r="Y153" s="59"/>
      <c r="Z153" s="59"/>
    </row>
    <row r="154" spans="1:26" ht="15.75" customHeight="1">
      <c r="A154" s="59"/>
      <c r="B154" s="64" t="s">
        <v>286</v>
      </c>
      <c r="C154" s="82" t="str">
        <f>C153</f>
        <v xml:space="preserve">Nombrar la Actividad 4.2.       </v>
      </c>
      <c r="D154" s="83"/>
      <c r="E154" s="84"/>
      <c r="F154" s="84"/>
      <c r="G154" s="85">
        <f>SUMIFS(POA!F78:F81,POA!B78:B81,'Presupuesto General'!C154,POA!I78:I81, "Consultoria")</f>
        <v>0</v>
      </c>
      <c r="H154" s="64"/>
      <c r="I154" s="82"/>
      <c r="J154" s="83"/>
      <c r="K154" s="59"/>
      <c r="L154" s="59"/>
      <c r="M154" s="59"/>
      <c r="N154" s="59"/>
      <c r="O154" s="59"/>
      <c r="P154" s="59"/>
      <c r="Q154" s="59"/>
      <c r="R154" s="59"/>
      <c r="S154" s="59"/>
      <c r="T154" s="59"/>
      <c r="U154" s="59"/>
      <c r="V154" s="59"/>
      <c r="W154" s="59"/>
      <c r="X154" s="59"/>
      <c r="Y154" s="59"/>
      <c r="Z154" s="59"/>
    </row>
    <row r="155" spans="1:26" ht="15.75" customHeight="1">
      <c r="A155" s="59"/>
      <c r="B155" s="86"/>
      <c r="C155" s="87" t="s">
        <v>231</v>
      </c>
      <c r="D155" s="88"/>
      <c r="E155" s="88"/>
      <c r="F155" s="89"/>
      <c r="G155" s="90"/>
      <c r="H155" s="86"/>
      <c r="I155" s="91"/>
      <c r="J155" s="91"/>
      <c r="K155" s="59"/>
      <c r="L155" s="59"/>
      <c r="M155" s="59"/>
      <c r="N155" s="59"/>
      <c r="O155" s="59"/>
      <c r="P155" s="59"/>
      <c r="Q155" s="59"/>
      <c r="R155" s="59"/>
      <c r="S155" s="59"/>
      <c r="T155" s="59"/>
      <c r="U155" s="59"/>
      <c r="V155" s="59"/>
      <c r="W155" s="59"/>
      <c r="X155" s="59"/>
      <c r="Y155" s="59"/>
      <c r="Z155" s="59"/>
    </row>
    <row r="156" spans="1:26" ht="15.75" customHeight="1">
      <c r="A156" s="59"/>
      <c r="B156" s="81" t="s">
        <v>287</v>
      </c>
      <c r="C156" s="297" t="str">
        <f>'MARCO LÓGICO'!$D$39:$D$39</f>
        <v>Nombrar la Actividad 4.3.</v>
      </c>
      <c r="D156" s="298"/>
      <c r="E156" s="298"/>
      <c r="F156" s="298"/>
      <c r="G156" s="298"/>
      <c r="H156" s="298"/>
      <c r="I156" s="298"/>
      <c r="J156" s="299"/>
      <c r="K156" s="59"/>
      <c r="L156" s="59"/>
      <c r="M156" s="59"/>
      <c r="N156" s="59"/>
      <c r="O156" s="59"/>
      <c r="P156" s="59"/>
      <c r="Q156" s="59"/>
      <c r="R156" s="59"/>
      <c r="S156" s="59"/>
      <c r="T156" s="59"/>
      <c r="U156" s="59"/>
      <c r="V156" s="59"/>
      <c r="W156" s="59"/>
      <c r="X156" s="59"/>
      <c r="Y156" s="59"/>
      <c r="Z156" s="59"/>
    </row>
    <row r="157" spans="1:26" ht="16.5" customHeight="1">
      <c r="A157" s="59"/>
      <c r="B157" s="64" t="s">
        <v>288</v>
      </c>
      <c r="C157" s="82" t="str">
        <f>C156</f>
        <v>Nombrar la Actividad 4.3.</v>
      </c>
      <c r="D157" s="83"/>
      <c r="E157" s="84"/>
      <c r="F157" s="84"/>
      <c r="G157" s="85">
        <f>SUMIFS(POA!F82:F85,POA!B82:B85,'Presupuesto General'!C157,POA!I82:I85, "Consultoria")</f>
        <v>200</v>
      </c>
      <c r="H157" s="64"/>
      <c r="I157" s="82"/>
      <c r="J157" s="83"/>
      <c r="K157" s="59"/>
      <c r="L157" s="59"/>
      <c r="M157" s="59"/>
      <c r="N157" s="59"/>
      <c r="O157" s="59"/>
      <c r="P157" s="59"/>
      <c r="Q157" s="59"/>
      <c r="R157" s="59"/>
      <c r="S157" s="59"/>
      <c r="T157" s="59"/>
      <c r="U157" s="59"/>
      <c r="V157" s="59"/>
      <c r="W157" s="59"/>
      <c r="X157" s="59"/>
      <c r="Y157" s="59"/>
      <c r="Z157" s="59"/>
    </row>
    <row r="158" spans="1:26" ht="15.75" customHeight="1">
      <c r="A158" s="59"/>
      <c r="B158" s="86"/>
      <c r="C158" s="87" t="str">
        <f>C155</f>
        <v>Sub Total</v>
      </c>
      <c r="D158" s="88"/>
      <c r="E158" s="88"/>
      <c r="F158" s="89"/>
      <c r="G158" s="90"/>
      <c r="H158" s="86"/>
      <c r="I158" s="91"/>
      <c r="J158" s="91"/>
      <c r="K158" s="59"/>
      <c r="L158" s="59"/>
      <c r="M158" s="59"/>
      <c r="N158" s="59"/>
      <c r="O158" s="59"/>
      <c r="P158" s="59"/>
      <c r="Q158" s="59"/>
      <c r="R158" s="59"/>
      <c r="S158" s="59"/>
      <c r="T158" s="59"/>
      <c r="U158" s="59"/>
      <c r="V158" s="59"/>
      <c r="W158" s="59"/>
      <c r="X158" s="59"/>
      <c r="Y158" s="59"/>
      <c r="Z158" s="59"/>
    </row>
    <row r="159" spans="1:26" ht="15.75" customHeight="1">
      <c r="A159" s="59"/>
      <c r="B159" s="81" t="s">
        <v>289</v>
      </c>
      <c r="C159" s="297" t="str">
        <f>'MARCO LÓGICO'!$D$40:$D$40</f>
        <v>Nombrar la Actividad 4.4.</v>
      </c>
      <c r="D159" s="298"/>
      <c r="E159" s="298"/>
      <c r="F159" s="298"/>
      <c r="G159" s="298"/>
      <c r="H159" s="298"/>
      <c r="I159" s="298"/>
      <c r="J159" s="299"/>
      <c r="K159" s="59"/>
      <c r="L159" s="59"/>
      <c r="M159" s="59"/>
      <c r="N159" s="59"/>
      <c r="O159" s="59"/>
      <c r="P159" s="59"/>
      <c r="Q159" s="59"/>
      <c r="R159" s="59"/>
      <c r="S159" s="59"/>
      <c r="T159" s="59"/>
      <c r="U159" s="59"/>
      <c r="V159" s="59"/>
      <c r="W159" s="59"/>
      <c r="X159" s="59"/>
      <c r="Y159" s="59"/>
      <c r="Z159" s="59"/>
    </row>
    <row r="160" spans="1:26" ht="15.75" customHeight="1">
      <c r="A160" s="59"/>
      <c r="B160" s="64" t="s">
        <v>290</v>
      </c>
      <c r="C160" s="92" t="str">
        <f>C159</f>
        <v>Nombrar la Actividad 4.4.</v>
      </c>
      <c r="D160" s="83"/>
      <c r="E160" s="84"/>
      <c r="F160" s="84"/>
      <c r="G160" s="85">
        <f>SUMIFS(POA!F86:F89,POA!B86:B89,'Presupuesto General'!C160,POA!I86:I89, "Consultoria")</f>
        <v>0</v>
      </c>
      <c r="H160" s="64"/>
      <c r="I160" s="92"/>
      <c r="J160" s="83"/>
      <c r="K160" s="59"/>
      <c r="L160" s="59"/>
      <c r="M160" s="59"/>
      <c r="N160" s="59"/>
      <c r="O160" s="59"/>
      <c r="P160" s="59"/>
      <c r="Q160" s="59"/>
      <c r="R160" s="59"/>
      <c r="S160" s="59"/>
      <c r="T160" s="59"/>
      <c r="U160" s="59"/>
      <c r="V160" s="59"/>
      <c r="W160" s="59"/>
      <c r="X160" s="59"/>
      <c r="Y160" s="59"/>
      <c r="Z160" s="59"/>
    </row>
    <row r="161" spans="1:26" ht="15.75" customHeight="1">
      <c r="A161" s="59"/>
      <c r="B161" s="86"/>
      <c r="C161" s="93" t="s">
        <v>231</v>
      </c>
      <c r="D161" s="94"/>
      <c r="E161" s="94"/>
      <c r="F161" s="95"/>
      <c r="G161" s="96"/>
      <c r="H161" s="97"/>
      <c r="I161" s="98"/>
      <c r="J161" s="98"/>
      <c r="K161" s="59"/>
      <c r="L161" s="59"/>
      <c r="M161" s="59"/>
      <c r="N161" s="59"/>
      <c r="O161" s="59"/>
      <c r="P161" s="59"/>
      <c r="Q161" s="59"/>
      <c r="R161" s="59"/>
      <c r="S161" s="59"/>
      <c r="T161" s="59"/>
      <c r="U161" s="59"/>
      <c r="V161" s="59"/>
      <c r="W161" s="59"/>
      <c r="X161" s="59"/>
      <c r="Y161" s="59"/>
      <c r="Z161" s="59"/>
    </row>
    <row r="162" spans="1:26" ht="15.75" customHeight="1">
      <c r="A162" s="59"/>
      <c r="B162" s="100" t="s">
        <v>291</v>
      </c>
      <c r="C162" s="297" t="str">
        <f>'MARCO LÓGICO'!$D$41:$D$41</f>
        <v>Nombrar la Actividad 4.5.</v>
      </c>
      <c r="D162" s="298"/>
      <c r="E162" s="298"/>
      <c r="F162" s="298"/>
      <c r="G162" s="298"/>
      <c r="H162" s="298"/>
      <c r="I162" s="298"/>
      <c r="J162" s="299"/>
      <c r="K162" s="59"/>
      <c r="L162" s="59"/>
      <c r="M162" s="59"/>
      <c r="N162" s="59"/>
      <c r="O162" s="59"/>
      <c r="P162" s="59"/>
      <c r="Q162" s="59"/>
      <c r="R162" s="59"/>
      <c r="S162" s="59"/>
      <c r="T162" s="59"/>
      <c r="U162" s="59"/>
      <c r="V162" s="59"/>
      <c r="W162" s="59"/>
      <c r="X162" s="59"/>
      <c r="Y162" s="59"/>
      <c r="Z162" s="59"/>
    </row>
    <row r="163" spans="1:26" ht="15.75" customHeight="1">
      <c r="A163" s="59"/>
      <c r="B163" s="64" t="s">
        <v>292</v>
      </c>
      <c r="C163" s="129" t="str">
        <f>C162</f>
        <v>Nombrar la Actividad 4.5.</v>
      </c>
      <c r="D163" s="101"/>
      <c r="E163" s="130"/>
      <c r="F163" s="130"/>
      <c r="G163" s="85">
        <f>SUMIFS(POA!F90:F93,POA!B90:B93,'Presupuesto General'!C163,POA!I90:I93, "Consultoria")</f>
        <v>0</v>
      </c>
      <c r="H163" s="102"/>
      <c r="I163" s="129"/>
      <c r="J163" s="101"/>
      <c r="K163" s="59"/>
      <c r="L163" s="59"/>
      <c r="M163" s="59"/>
      <c r="N163" s="59"/>
      <c r="O163" s="59"/>
      <c r="P163" s="59"/>
      <c r="Q163" s="59"/>
      <c r="R163" s="59"/>
      <c r="S163" s="59"/>
      <c r="T163" s="59"/>
      <c r="U163" s="59"/>
      <c r="V163" s="59"/>
      <c r="W163" s="59"/>
      <c r="X163" s="59"/>
      <c r="Y163" s="59"/>
      <c r="Z163" s="59"/>
    </row>
    <row r="164" spans="1:26" ht="15.75" customHeight="1">
      <c r="A164" s="59"/>
      <c r="B164" s="86"/>
      <c r="C164" s="93" t="s">
        <v>231</v>
      </c>
      <c r="D164" s="94"/>
      <c r="E164" s="94"/>
      <c r="F164" s="95"/>
      <c r="G164" s="96"/>
      <c r="H164" s="97"/>
      <c r="I164" s="98"/>
      <c r="J164" s="98"/>
      <c r="K164" s="59"/>
      <c r="L164" s="59"/>
      <c r="M164" s="59"/>
      <c r="N164" s="59"/>
      <c r="O164" s="59"/>
      <c r="P164" s="59"/>
      <c r="Q164" s="59"/>
      <c r="R164" s="59"/>
      <c r="S164" s="59"/>
      <c r="T164" s="59"/>
      <c r="U164" s="59"/>
      <c r="V164" s="59"/>
      <c r="W164" s="59"/>
      <c r="X164" s="59"/>
      <c r="Y164" s="59"/>
      <c r="Z164" s="59"/>
    </row>
    <row r="165" spans="1:26" ht="51.75" customHeight="1">
      <c r="A165" s="59"/>
      <c r="B165" s="99" t="s">
        <v>293</v>
      </c>
      <c r="C165" s="300" t="str">
        <f>'MARCO LÓGICO'!D16</f>
        <v>Nombrar el Componente 5</v>
      </c>
      <c r="D165" s="228"/>
      <c r="E165" s="228"/>
      <c r="F165" s="228"/>
      <c r="G165" s="228"/>
      <c r="H165" s="228"/>
      <c r="I165" s="228"/>
      <c r="J165" s="217"/>
      <c r="K165" s="59"/>
      <c r="L165" s="59"/>
      <c r="M165" s="59"/>
      <c r="N165" s="59"/>
      <c r="O165" s="59"/>
      <c r="P165" s="59"/>
      <c r="Q165" s="59"/>
      <c r="R165" s="59"/>
      <c r="S165" s="59"/>
      <c r="T165" s="59"/>
      <c r="U165" s="59"/>
      <c r="V165" s="59"/>
      <c r="W165" s="59"/>
      <c r="X165" s="59"/>
      <c r="Y165" s="59"/>
      <c r="Z165" s="59"/>
    </row>
    <row r="166" spans="1:26" ht="24" customHeight="1">
      <c r="A166" s="59"/>
      <c r="B166" s="81" t="s">
        <v>294</v>
      </c>
      <c r="C166" s="297" t="str">
        <f>'MARCO LÓGICO'!$D$43:$D$43</f>
        <v>Nombrar la Actividad 5.1.</v>
      </c>
      <c r="D166" s="298"/>
      <c r="E166" s="298"/>
      <c r="F166" s="298"/>
      <c r="G166" s="298"/>
      <c r="H166" s="298"/>
      <c r="I166" s="298"/>
      <c r="J166" s="299"/>
      <c r="K166" s="59"/>
      <c r="L166" s="59"/>
      <c r="M166" s="59"/>
      <c r="N166" s="59"/>
      <c r="O166" s="59"/>
      <c r="P166" s="59"/>
      <c r="Q166" s="59"/>
      <c r="R166" s="59"/>
      <c r="S166" s="59"/>
      <c r="T166" s="59"/>
      <c r="U166" s="59"/>
      <c r="V166" s="59"/>
      <c r="W166" s="59"/>
      <c r="X166" s="59"/>
      <c r="Y166" s="59"/>
      <c r="Z166" s="59"/>
    </row>
    <row r="167" spans="1:26" ht="20.25" customHeight="1">
      <c r="A167" s="59"/>
      <c r="B167" s="64" t="s">
        <v>295</v>
      </c>
      <c r="C167" s="82" t="str">
        <f>C166</f>
        <v>Nombrar la Actividad 5.1.</v>
      </c>
      <c r="D167" s="83"/>
      <c r="E167" s="84"/>
      <c r="F167" s="84"/>
      <c r="G167" s="85">
        <f>SUMIFS(POA!F95:F98,POA!B95:B98,'Presupuesto General'!C167,POA!I95:I98, "Consultoria")</f>
        <v>0</v>
      </c>
      <c r="H167" s="64"/>
      <c r="I167" s="82"/>
      <c r="J167" s="83"/>
      <c r="K167" s="59"/>
      <c r="L167" s="59"/>
      <c r="M167" s="59"/>
      <c r="N167" s="59"/>
      <c r="O167" s="59"/>
      <c r="P167" s="59"/>
      <c r="Q167" s="59"/>
      <c r="R167" s="59"/>
      <c r="S167" s="59"/>
      <c r="T167" s="59"/>
      <c r="U167" s="59"/>
      <c r="V167" s="59"/>
      <c r="W167" s="59"/>
      <c r="X167" s="59"/>
      <c r="Y167" s="59"/>
      <c r="Z167" s="59"/>
    </row>
    <row r="168" spans="1:26" ht="15.75" customHeight="1">
      <c r="A168" s="59"/>
      <c r="B168" s="86"/>
      <c r="C168" s="87" t="s">
        <v>231</v>
      </c>
      <c r="D168" s="88"/>
      <c r="E168" s="88"/>
      <c r="F168" s="89"/>
      <c r="G168" s="90"/>
      <c r="H168" s="86"/>
      <c r="I168" s="91"/>
      <c r="J168" s="91"/>
      <c r="K168" s="59"/>
      <c r="L168" s="59"/>
      <c r="M168" s="59"/>
      <c r="N168" s="59"/>
      <c r="O168" s="59"/>
      <c r="P168" s="59"/>
      <c r="Q168" s="59"/>
      <c r="R168" s="59"/>
      <c r="S168" s="59"/>
      <c r="T168" s="59"/>
      <c r="U168" s="59"/>
      <c r="V168" s="59"/>
      <c r="W168" s="59"/>
      <c r="X168" s="59"/>
      <c r="Y168" s="59"/>
      <c r="Z168" s="59"/>
    </row>
    <row r="169" spans="1:26" ht="22.5" customHeight="1">
      <c r="A169" s="59"/>
      <c r="B169" s="81" t="s">
        <v>296</v>
      </c>
      <c r="C169" s="297" t="str">
        <f>'MARCO LÓGICO'!$D$44:$D$44</f>
        <v xml:space="preserve">Nombrar la Actividad 5.2.       </v>
      </c>
      <c r="D169" s="298"/>
      <c r="E169" s="298"/>
      <c r="F169" s="298"/>
      <c r="G169" s="298"/>
      <c r="H169" s="298"/>
      <c r="I169" s="298"/>
      <c r="J169" s="299"/>
      <c r="K169" s="59"/>
      <c r="L169" s="59"/>
      <c r="M169" s="59"/>
      <c r="N169" s="59"/>
      <c r="O169" s="59"/>
      <c r="P169" s="59"/>
      <c r="Q169" s="59"/>
      <c r="R169" s="59"/>
      <c r="S169" s="59"/>
      <c r="T169" s="59"/>
      <c r="U169" s="59"/>
      <c r="V169" s="59"/>
      <c r="W169" s="59"/>
      <c r="X169" s="59"/>
      <c r="Y169" s="59"/>
      <c r="Z169" s="59"/>
    </row>
    <row r="170" spans="1:26" ht="15.75" customHeight="1">
      <c r="A170" s="59"/>
      <c r="B170" s="64" t="s">
        <v>297</v>
      </c>
      <c r="C170" s="82" t="str">
        <f>C169</f>
        <v xml:space="preserve">Nombrar la Actividad 5.2.       </v>
      </c>
      <c r="D170" s="83"/>
      <c r="E170" s="84"/>
      <c r="F170" s="84"/>
      <c r="G170" s="85">
        <f>SUMIFS(POA!F99:F102,POA!B99:B102,'Presupuesto General'!C170,POA!I99:I102, "Consultoria")</f>
        <v>0</v>
      </c>
      <c r="H170" s="64"/>
      <c r="I170" s="82"/>
      <c r="J170" s="83"/>
      <c r="K170" s="59"/>
      <c r="L170" s="59"/>
      <c r="M170" s="59"/>
      <c r="N170" s="59"/>
      <c r="O170" s="59"/>
      <c r="P170" s="59"/>
      <c r="Q170" s="59"/>
      <c r="R170" s="59"/>
      <c r="S170" s="59"/>
      <c r="T170" s="59"/>
      <c r="U170" s="59"/>
      <c r="V170" s="59"/>
      <c r="W170" s="59"/>
      <c r="X170" s="59"/>
      <c r="Y170" s="59"/>
      <c r="Z170" s="59"/>
    </row>
    <row r="171" spans="1:26" ht="15.75" customHeight="1">
      <c r="A171" s="59"/>
      <c r="B171" s="86"/>
      <c r="C171" s="87" t="s">
        <v>231</v>
      </c>
      <c r="D171" s="88"/>
      <c r="E171" s="88"/>
      <c r="F171" s="89"/>
      <c r="G171" s="90"/>
      <c r="H171" s="86"/>
      <c r="I171" s="91"/>
      <c r="J171" s="91"/>
      <c r="K171" s="59"/>
      <c r="L171" s="59"/>
      <c r="M171" s="59"/>
      <c r="N171" s="59"/>
      <c r="O171" s="59"/>
      <c r="P171" s="59"/>
      <c r="Q171" s="59"/>
      <c r="R171" s="59"/>
      <c r="S171" s="59"/>
      <c r="T171" s="59"/>
      <c r="U171" s="59"/>
      <c r="V171" s="59"/>
      <c r="W171" s="59"/>
      <c r="X171" s="59"/>
      <c r="Y171" s="59"/>
      <c r="Z171" s="59"/>
    </row>
    <row r="172" spans="1:26" ht="15.75" customHeight="1">
      <c r="A172" s="59"/>
      <c r="B172" s="81" t="s">
        <v>298</v>
      </c>
      <c r="C172" s="297" t="str">
        <f>'MARCO LÓGICO'!$D$45:$D$45</f>
        <v>Nombrar la Actividad 5.3.</v>
      </c>
      <c r="D172" s="298"/>
      <c r="E172" s="298"/>
      <c r="F172" s="298"/>
      <c r="G172" s="298"/>
      <c r="H172" s="298"/>
      <c r="I172" s="298"/>
      <c r="J172" s="299"/>
      <c r="K172" s="59"/>
      <c r="L172" s="59"/>
      <c r="M172" s="59"/>
      <c r="N172" s="59"/>
      <c r="O172" s="59"/>
      <c r="P172" s="59"/>
      <c r="Q172" s="59"/>
      <c r="R172" s="59"/>
      <c r="S172" s="59"/>
      <c r="T172" s="59"/>
      <c r="U172" s="59"/>
      <c r="V172" s="59"/>
      <c r="W172" s="59"/>
      <c r="X172" s="59"/>
      <c r="Y172" s="59"/>
      <c r="Z172" s="59"/>
    </row>
    <row r="173" spans="1:26" ht="16.5" customHeight="1">
      <c r="A173" s="59"/>
      <c r="B173" s="64" t="s">
        <v>299</v>
      </c>
      <c r="C173" s="82" t="str">
        <f>C172</f>
        <v>Nombrar la Actividad 5.3.</v>
      </c>
      <c r="D173" s="83"/>
      <c r="E173" s="84"/>
      <c r="F173" s="84"/>
      <c r="G173" s="85">
        <f>SUMIFS(POA!F103:F106,POA!B103:B106,'Presupuesto General'!C173,POA!I103:I106,"Consultoria")</f>
        <v>200</v>
      </c>
      <c r="H173" s="64"/>
      <c r="I173" s="82"/>
      <c r="J173" s="83"/>
      <c r="K173" s="59"/>
      <c r="L173" s="59"/>
      <c r="M173" s="59"/>
      <c r="N173" s="59"/>
      <c r="O173" s="59"/>
      <c r="P173" s="59"/>
      <c r="Q173" s="59"/>
      <c r="R173" s="59"/>
      <c r="S173" s="59"/>
      <c r="T173" s="59"/>
      <c r="U173" s="59"/>
      <c r="V173" s="59"/>
      <c r="W173" s="59"/>
      <c r="X173" s="59"/>
      <c r="Y173" s="59"/>
      <c r="Z173" s="59"/>
    </row>
    <row r="174" spans="1:26" ht="15.75" customHeight="1">
      <c r="A174" s="59"/>
      <c r="B174" s="86"/>
      <c r="C174" s="87" t="str">
        <f>C171</f>
        <v>Sub Total</v>
      </c>
      <c r="D174" s="88"/>
      <c r="E174" s="88"/>
      <c r="F174" s="89"/>
      <c r="G174" s="90"/>
      <c r="H174" s="86"/>
      <c r="I174" s="91"/>
      <c r="J174" s="91"/>
      <c r="K174" s="59"/>
      <c r="L174" s="59"/>
      <c r="M174" s="59"/>
      <c r="N174" s="59"/>
      <c r="O174" s="59"/>
      <c r="P174" s="59"/>
      <c r="Q174" s="59"/>
      <c r="R174" s="59"/>
      <c r="S174" s="59"/>
      <c r="T174" s="59"/>
      <c r="U174" s="59"/>
      <c r="V174" s="59"/>
      <c r="W174" s="59"/>
      <c r="X174" s="59"/>
      <c r="Y174" s="59"/>
      <c r="Z174" s="59"/>
    </row>
    <row r="175" spans="1:26" ht="15.75" customHeight="1">
      <c r="A175" s="59"/>
      <c r="B175" s="81" t="s">
        <v>300</v>
      </c>
      <c r="C175" s="297" t="str">
        <f>'MARCO LÓGICO'!$D$46:$D$46</f>
        <v>Nombrar la Actividad 5.4.</v>
      </c>
      <c r="D175" s="298"/>
      <c r="E175" s="298"/>
      <c r="F175" s="298"/>
      <c r="G175" s="298"/>
      <c r="H175" s="298"/>
      <c r="I175" s="298"/>
      <c r="J175" s="299"/>
      <c r="K175" s="59"/>
      <c r="L175" s="59"/>
      <c r="M175" s="59"/>
      <c r="N175" s="59"/>
      <c r="O175" s="59"/>
      <c r="P175" s="59"/>
      <c r="Q175" s="59"/>
      <c r="R175" s="59"/>
      <c r="S175" s="59"/>
      <c r="T175" s="59"/>
      <c r="U175" s="59"/>
      <c r="V175" s="59"/>
      <c r="W175" s="59"/>
      <c r="X175" s="59"/>
      <c r="Y175" s="59"/>
      <c r="Z175" s="59"/>
    </row>
    <row r="176" spans="1:26" ht="15.75" customHeight="1">
      <c r="A176" s="59"/>
      <c r="B176" s="64" t="s">
        <v>301</v>
      </c>
      <c r="C176" s="92" t="str">
        <f>C175</f>
        <v>Nombrar la Actividad 5.4.</v>
      </c>
      <c r="D176" s="83"/>
      <c r="E176" s="84"/>
      <c r="F176" s="84"/>
      <c r="G176" s="85">
        <f>SUMIFS(POA!F107:F110,POA!B107:B110,'Presupuesto General'!C176,POA!I107:I110, "Consultoria")</f>
        <v>0</v>
      </c>
      <c r="H176" s="64"/>
      <c r="I176" s="92"/>
      <c r="J176" s="83"/>
      <c r="K176" s="59"/>
      <c r="L176" s="59"/>
      <c r="M176" s="59"/>
      <c r="N176" s="59"/>
      <c r="O176" s="59"/>
      <c r="P176" s="59"/>
      <c r="Q176" s="59"/>
      <c r="R176" s="59"/>
      <c r="S176" s="59"/>
      <c r="T176" s="59"/>
      <c r="U176" s="59"/>
      <c r="V176" s="59"/>
      <c r="W176" s="59"/>
      <c r="X176" s="59"/>
      <c r="Y176" s="59"/>
      <c r="Z176" s="59"/>
    </row>
    <row r="177" spans="1:26" ht="15.75" customHeight="1">
      <c r="A177" s="59"/>
      <c r="B177" s="86"/>
      <c r="C177" s="93" t="s">
        <v>231</v>
      </c>
      <c r="D177" s="94"/>
      <c r="E177" s="94"/>
      <c r="F177" s="95"/>
      <c r="G177" s="96"/>
      <c r="H177" s="97"/>
      <c r="I177" s="98"/>
      <c r="J177" s="98"/>
      <c r="K177" s="59"/>
      <c r="L177" s="59"/>
      <c r="M177" s="59"/>
      <c r="N177" s="59"/>
      <c r="O177" s="59"/>
      <c r="P177" s="59"/>
      <c r="Q177" s="59"/>
      <c r="R177" s="59"/>
      <c r="S177" s="59"/>
      <c r="T177" s="59"/>
      <c r="U177" s="59"/>
      <c r="V177" s="59"/>
      <c r="W177" s="59"/>
      <c r="X177" s="59"/>
      <c r="Y177" s="59"/>
      <c r="Z177" s="59"/>
    </row>
    <row r="178" spans="1:26" ht="15.75" customHeight="1">
      <c r="A178" s="59"/>
      <c r="B178" s="100" t="s">
        <v>302</v>
      </c>
      <c r="C178" s="297" t="str">
        <f>'MARCO LÓGICO'!$D$47:$D$47</f>
        <v>Nombrar la Actividad 5.5.</v>
      </c>
      <c r="D178" s="298"/>
      <c r="E178" s="298"/>
      <c r="F178" s="298"/>
      <c r="G178" s="298"/>
      <c r="H178" s="298"/>
      <c r="I178" s="298"/>
      <c r="J178" s="299"/>
      <c r="K178" s="59"/>
      <c r="L178" s="59"/>
      <c r="M178" s="59"/>
      <c r="N178" s="59"/>
      <c r="O178" s="59"/>
      <c r="P178" s="59"/>
      <c r="Q178" s="59"/>
      <c r="R178" s="59"/>
      <c r="S178" s="59"/>
      <c r="T178" s="59"/>
      <c r="U178" s="59"/>
      <c r="V178" s="59"/>
      <c r="W178" s="59"/>
      <c r="X178" s="59"/>
      <c r="Y178" s="59"/>
      <c r="Z178" s="59"/>
    </row>
    <row r="179" spans="1:26" ht="15.75" customHeight="1">
      <c r="A179" s="59"/>
      <c r="B179" s="64" t="s">
        <v>303</v>
      </c>
      <c r="C179" s="129" t="str">
        <f>C178</f>
        <v>Nombrar la Actividad 5.5.</v>
      </c>
      <c r="D179" s="101"/>
      <c r="E179" s="130"/>
      <c r="F179" s="130"/>
      <c r="G179" s="85">
        <f>SUMIFS(POA!F111:F114,POA!B111:B114,'Presupuesto General'!C179,POA!I111:I114, "Consultoria")</f>
        <v>0</v>
      </c>
      <c r="H179" s="102"/>
      <c r="I179" s="129"/>
      <c r="J179" s="101"/>
      <c r="K179" s="59"/>
      <c r="L179" s="59"/>
      <c r="M179" s="59"/>
      <c r="N179" s="59"/>
      <c r="O179" s="59"/>
      <c r="P179" s="59"/>
      <c r="Q179" s="59"/>
      <c r="R179" s="59"/>
      <c r="S179" s="59"/>
      <c r="T179" s="59"/>
      <c r="U179" s="59"/>
      <c r="V179" s="59"/>
      <c r="W179" s="59"/>
      <c r="X179" s="59"/>
      <c r="Y179" s="59"/>
      <c r="Z179" s="59"/>
    </row>
    <row r="180" spans="1:26" ht="15.75" customHeight="1">
      <c r="A180" s="59"/>
      <c r="B180" s="86"/>
      <c r="C180" s="93" t="s">
        <v>231</v>
      </c>
      <c r="D180" s="94"/>
      <c r="E180" s="94"/>
      <c r="F180" s="95"/>
      <c r="G180" s="96"/>
      <c r="H180" s="97"/>
      <c r="I180" s="98"/>
      <c r="J180" s="98"/>
      <c r="K180" s="59"/>
      <c r="L180" s="59"/>
      <c r="M180" s="59"/>
      <c r="N180" s="59"/>
      <c r="O180" s="59"/>
      <c r="P180" s="59"/>
      <c r="Q180" s="59"/>
      <c r="R180" s="59"/>
      <c r="S180" s="59"/>
      <c r="T180" s="59"/>
      <c r="U180" s="59"/>
      <c r="V180" s="59"/>
      <c r="W180" s="59"/>
      <c r="X180" s="59"/>
      <c r="Y180" s="59"/>
      <c r="Z180" s="59"/>
    </row>
    <row r="181" spans="1:26" ht="15.75" customHeight="1">
      <c r="A181" s="59"/>
      <c r="B181" s="134" t="s">
        <v>243</v>
      </c>
      <c r="C181" s="323" t="s">
        <v>244</v>
      </c>
      <c r="D181" s="323"/>
      <c r="E181" s="323"/>
      <c r="F181" s="323"/>
      <c r="G181" s="323"/>
      <c r="H181" s="323"/>
      <c r="I181" s="323"/>
      <c r="J181" s="323"/>
      <c r="K181" s="59"/>
      <c r="L181" s="59"/>
      <c r="M181" s="59"/>
      <c r="N181" s="59"/>
      <c r="O181" s="59"/>
      <c r="P181" s="59"/>
      <c r="Q181" s="59"/>
      <c r="R181" s="59"/>
      <c r="S181" s="59"/>
      <c r="T181" s="59"/>
      <c r="U181" s="59"/>
      <c r="V181" s="59"/>
      <c r="W181" s="59"/>
      <c r="X181" s="59"/>
      <c r="Y181" s="59"/>
      <c r="Z181" s="59"/>
    </row>
    <row r="182" spans="1:26" ht="75" customHeight="1">
      <c r="A182" s="59"/>
      <c r="B182" s="100" t="s">
        <v>243</v>
      </c>
      <c r="C182" s="313"/>
      <c r="D182" s="314"/>
      <c r="E182" s="314"/>
      <c r="F182" s="314"/>
      <c r="G182" s="314"/>
      <c r="H182" s="314"/>
      <c r="I182" s="314"/>
      <c r="J182" s="315"/>
      <c r="K182" s="59"/>
      <c r="L182" s="59"/>
      <c r="M182" s="59"/>
      <c r="N182" s="59"/>
      <c r="O182" s="59"/>
      <c r="P182" s="59"/>
      <c r="Q182" s="59"/>
      <c r="R182" s="59"/>
      <c r="S182" s="59"/>
      <c r="T182" s="59"/>
      <c r="U182" s="59"/>
      <c r="V182" s="59"/>
      <c r="W182" s="59"/>
      <c r="X182" s="59"/>
      <c r="Y182" s="59"/>
      <c r="Z182" s="59"/>
    </row>
    <row r="183" spans="1:26" ht="27" customHeight="1">
      <c r="A183" s="60"/>
      <c r="B183" s="64" t="s">
        <v>245</v>
      </c>
      <c r="C183" s="60"/>
      <c r="D183" s="105"/>
      <c r="E183" s="106"/>
      <c r="F183" s="102"/>
      <c r="G183" s="107"/>
      <c r="H183" s="102"/>
      <c r="I183" s="106"/>
      <c r="J183" s="105"/>
      <c r="K183" s="60"/>
      <c r="L183" s="60"/>
      <c r="M183" s="60"/>
      <c r="N183" s="60"/>
      <c r="O183" s="60"/>
      <c r="P183" s="60"/>
      <c r="Q183" s="60"/>
      <c r="R183" s="60"/>
      <c r="S183" s="60"/>
      <c r="T183" s="60"/>
      <c r="U183" s="60"/>
      <c r="V183" s="60"/>
      <c r="W183" s="60"/>
      <c r="X183" s="60"/>
      <c r="Y183" s="60"/>
      <c r="Z183" s="60"/>
    </row>
    <row r="184" spans="1:26" ht="15.75" customHeight="1">
      <c r="A184" s="59"/>
      <c r="B184" s="86"/>
      <c r="C184" s="288" t="s">
        <v>231</v>
      </c>
      <c r="D184" s="289"/>
      <c r="E184" s="289"/>
      <c r="F184" s="290"/>
      <c r="G184" s="96">
        <v>0</v>
      </c>
      <c r="H184" s="97"/>
      <c r="I184" s="288"/>
      <c r="J184" s="290"/>
      <c r="K184" s="59"/>
      <c r="L184" s="59"/>
      <c r="M184" s="59"/>
      <c r="N184" s="59"/>
      <c r="O184" s="59"/>
      <c r="P184" s="59"/>
      <c r="Q184" s="59"/>
      <c r="R184" s="59"/>
      <c r="S184" s="59"/>
      <c r="T184" s="59"/>
      <c r="U184" s="59"/>
      <c r="V184" s="59"/>
      <c r="W184" s="59"/>
      <c r="X184" s="59"/>
      <c r="Y184" s="59"/>
      <c r="Z184" s="59"/>
    </row>
    <row r="185" spans="1:26" ht="75" customHeight="1">
      <c r="A185" s="59"/>
      <c r="B185" s="100" t="s">
        <v>246</v>
      </c>
      <c r="C185" s="301"/>
      <c r="D185" s="302"/>
      <c r="E185" s="302"/>
      <c r="F185" s="302"/>
      <c r="G185" s="302"/>
      <c r="H185" s="302"/>
      <c r="I185" s="302"/>
      <c r="J185" s="303"/>
      <c r="K185" s="59"/>
      <c r="L185" s="59"/>
      <c r="M185" s="59"/>
      <c r="N185" s="59"/>
      <c r="O185" s="59"/>
      <c r="P185" s="59"/>
      <c r="Q185" s="59"/>
      <c r="R185" s="59"/>
      <c r="S185" s="59"/>
      <c r="T185" s="59"/>
      <c r="U185" s="59"/>
      <c r="V185" s="59"/>
      <c r="W185" s="59"/>
      <c r="X185" s="59"/>
      <c r="Y185" s="59"/>
      <c r="Z185" s="59"/>
    </row>
    <row r="186" spans="1:26" ht="27" customHeight="1">
      <c r="A186" s="60"/>
      <c r="B186" s="64" t="s">
        <v>247</v>
      </c>
      <c r="C186" s="60"/>
      <c r="D186" s="105"/>
      <c r="E186" s="106"/>
      <c r="F186" s="102"/>
      <c r="G186" s="108"/>
      <c r="H186" s="102"/>
      <c r="I186" s="106"/>
      <c r="J186" s="105"/>
      <c r="K186" s="60"/>
      <c r="L186" s="60"/>
      <c r="M186" s="60"/>
      <c r="N186" s="60"/>
      <c r="O186" s="60"/>
      <c r="P186" s="60"/>
      <c r="Q186" s="60"/>
      <c r="R186" s="60"/>
      <c r="S186" s="60"/>
      <c r="T186" s="60"/>
      <c r="U186" s="60"/>
      <c r="V186" s="60"/>
      <c r="W186" s="60"/>
      <c r="X186" s="60"/>
      <c r="Y186" s="60"/>
      <c r="Z186" s="60"/>
    </row>
    <row r="187" spans="1:26" ht="15.75" customHeight="1">
      <c r="A187" s="59"/>
      <c r="B187" s="86"/>
      <c r="C187" s="288" t="s">
        <v>231</v>
      </c>
      <c r="D187" s="289"/>
      <c r="E187" s="289"/>
      <c r="F187" s="290"/>
      <c r="G187" s="90">
        <v>0</v>
      </c>
      <c r="H187" s="86"/>
      <c r="I187" s="288"/>
      <c r="J187" s="290"/>
      <c r="K187" s="59"/>
      <c r="L187" s="59"/>
      <c r="M187" s="59"/>
      <c r="N187" s="59"/>
      <c r="O187" s="59"/>
      <c r="P187" s="59"/>
      <c r="Q187" s="59"/>
      <c r="R187" s="59"/>
      <c r="S187" s="59"/>
      <c r="T187" s="59"/>
      <c r="U187" s="59"/>
      <c r="V187" s="59"/>
      <c r="W187" s="59"/>
      <c r="X187" s="59"/>
      <c r="Y187" s="59"/>
      <c r="Z187" s="59"/>
    </row>
    <row r="188" spans="1:26" ht="39" customHeight="1">
      <c r="A188" s="59"/>
      <c r="B188" s="291" t="s">
        <v>248</v>
      </c>
      <c r="C188" s="292"/>
      <c r="D188" s="292"/>
      <c r="E188" s="292"/>
      <c r="F188" s="292"/>
      <c r="G188" s="293"/>
      <c r="H188" s="294"/>
      <c r="I188" s="295"/>
      <c r="J188" s="296"/>
      <c r="K188" s="59"/>
      <c r="L188" s="59"/>
      <c r="M188" s="59"/>
      <c r="N188" s="59"/>
      <c r="O188" s="59"/>
      <c r="P188" s="59"/>
      <c r="Q188" s="59"/>
      <c r="R188" s="59"/>
      <c r="S188" s="59"/>
      <c r="T188" s="59"/>
      <c r="U188" s="59"/>
      <c r="V188" s="59"/>
      <c r="W188" s="59"/>
      <c r="X188" s="59"/>
      <c r="Y188" s="59"/>
      <c r="Z188" s="59"/>
    </row>
    <row r="189" spans="1:26" ht="51.75" customHeight="1">
      <c r="A189" s="79"/>
      <c r="B189" s="80" t="s">
        <v>228</v>
      </c>
      <c r="C189" s="304" t="str">
        <f>'MARCO LÓGICO'!D12</f>
        <v>Nombrar el Componente 1</v>
      </c>
      <c r="D189" s="228"/>
      <c r="E189" s="228"/>
      <c r="F189" s="228"/>
      <c r="G189" s="228"/>
      <c r="H189" s="228"/>
      <c r="I189" s="228"/>
      <c r="J189" s="217"/>
      <c r="K189" s="79"/>
      <c r="L189" s="79"/>
      <c r="M189" s="79"/>
      <c r="N189" s="79"/>
      <c r="O189" s="79"/>
      <c r="P189" s="79"/>
      <c r="Q189" s="79"/>
      <c r="R189" s="79"/>
      <c r="S189" s="79"/>
      <c r="T189" s="79"/>
      <c r="U189" s="79"/>
      <c r="V189" s="79"/>
      <c r="W189" s="79"/>
      <c r="X189" s="79"/>
      <c r="Y189" s="79"/>
      <c r="Z189" s="79"/>
    </row>
    <row r="190" spans="1:26" ht="24" customHeight="1">
      <c r="A190" s="59"/>
      <c r="B190" s="81" t="s">
        <v>229</v>
      </c>
      <c r="C190" s="297" t="str">
        <f>'MARCO LÓGICO'!$D$19:$D$19</f>
        <v xml:space="preserve"> Nombrar la Actividad 1.1.</v>
      </c>
      <c r="D190" s="298"/>
      <c r="E190" s="298"/>
      <c r="F190" s="298"/>
      <c r="G190" s="298"/>
      <c r="H190" s="298"/>
      <c r="I190" s="298"/>
      <c r="J190" s="299"/>
      <c r="K190" s="59"/>
      <c r="L190" s="59"/>
      <c r="M190" s="59"/>
      <c r="N190" s="59"/>
      <c r="O190" s="59"/>
      <c r="P190" s="59"/>
      <c r="Q190" s="59"/>
      <c r="R190" s="59"/>
      <c r="S190" s="59"/>
      <c r="T190" s="59"/>
      <c r="U190" s="59"/>
      <c r="V190" s="59"/>
      <c r="W190" s="59"/>
      <c r="X190" s="59"/>
      <c r="Y190" s="59"/>
      <c r="Z190" s="59"/>
    </row>
    <row r="191" spans="1:26" ht="20.25" customHeight="1">
      <c r="A191" s="59"/>
      <c r="B191" s="64" t="s">
        <v>230</v>
      </c>
      <c r="C191" s="82" t="str">
        <f>C190</f>
        <v xml:space="preserve"> Nombrar la Actividad 1.1.</v>
      </c>
      <c r="D191" s="83"/>
      <c r="E191" s="84"/>
      <c r="F191" s="84"/>
      <c r="G191" s="85">
        <f>SUMIFS(POA!F11:F14,POA!B11:B14,'Presupuesto General'!C191,POA!I11:I14, "Gastos Administrativos")</f>
        <v>40</v>
      </c>
      <c r="H191" s="64"/>
      <c r="I191" s="82"/>
      <c r="J191" s="83"/>
      <c r="K191" s="59"/>
      <c r="L191" s="59"/>
      <c r="M191" s="59"/>
      <c r="N191" s="59"/>
      <c r="O191" s="59"/>
      <c r="P191" s="59"/>
      <c r="Q191" s="59"/>
      <c r="R191" s="59"/>
      <c r="S191" s="59"/>
      <c r="T191" s="59"/>
      <c r="U191" s="59"/>
      <c r="V191" s="59"/>
      <c r="W191" s="59"/>
      <c r="X191" s="59"/>
      <c r="Y191" s="59"/>
      <c r="Z191" s="59"/>
    </row>
    <row r="192" spans="1:26" ht="15.75" customHeight="1">
      <c r="A192" s="59"/>
      <c r="B192" s="86"/>
      <c r="C192" s="87" t="s">
        <v>231</v>
      </c>
      <c r="D192" s="88"/>
      <c r="E192" s="88"/>
      <c r="F192" s="89"/>
      <c r="G192" s="90"/>
      <c r="H192" s="86"/>
      <c r="I192" s="91"/>
      <c r="J192" s="91"/>
      <c r="K192" s="59"/>
      <c r="L192" s="59"/>
      <c r="M192" s="59"/>
      <c r="N192" s="59"/>
      <c r="O192" s="59"/>
      <c r="P192" s="59"/>
      <c r="Q192" s="59"/>
      <c r="R192" s="59"/>
      <c r="S192" s="59"/>
      <c r="T192" s="59"/>
      <c r="U192" s="59"/>
      <c r="V192" s="59"/>
      <c r="W192" s="59"/>
      <c r="X192" s="59"/>
      <c r="Y192" s="59"/>
      <c r="Z192" s="59"/>
    </row>
    <row r="193" spans="1:26" ht="22.5" customHeight="1">
      <c r="A193" s="59"/>
      <c r="B193" s="81" t="s">
        <v>232</v>
      </c>
      <c r="C193" s="297" t="str">
        <f>'MARCO LÓGICO'!$D$20:$D$20</f>
        <v xml:space="preserve">Nombrar la Actividad 1.2.       </v>
      </c>
      <c r="D193" s="298"/>
      <c r="E193" s="298"/>
      <c r="F193" s="298"/>
      <c r="G193" s="298"/>
      <c r="H193" s="298"/>
      <c r="I193" s="298"/>
      <c r="J193" s="299"/>
      <c r="K193" s="59"/>
      <c r="L193" s="135"/>
      <c r="M193" s="59"/>
      <c r="N193" s="59"/>
      <c r="O193" s="59"/>
      <c r="P193" s="59"/>
      <c r="Q193" s="59"/>
      <c r="R193" s="59"/>
      <c r="S193" s="59"/>
      <c r="T193" s="59"/>
      <c r="U193" s="59"/>
      <c r="V193" s="59"/>
      <c r="W193" s="59"/>
      <c r="X193" s="59"/>
      <c r="Y193" s="59"/>
      <c r="Z193" s="59"/>
    </row>
    <row r="194" spans="1:26" ht="15.75" customHeight="1">
      <c r="A194" s="59"/>
      <c r="B194" s="64" t="s">
        <v>233</v>
      </c>
      <c r="C194" s="82" t="str">
        <f>C193</f>
        <v xml:space="preserve">Nombrar la Actividad 1.2.       </v>
      </c>
      <c r="D194" s="83"/>
      <c r="E194" s="84"/>
      <c r="F194" s="84"/>
      <c r="G194" s="85">
        <f>SUMIFS(POA!F15:F18,POA!B15:B18,'Presupuesto General'!C194,POA!I15:I18, "Gastos Administrativos")</f>
        <v>0</v>
      </c>
      <c r="H194" s="64"/>
      <c r="I194" s="82"/>
      <c r="J194" s="83"/>
      <c r="K194" s="59"/>
      <c r="L194" s="59"/>
      <c r="M194" s="59"/>
      <c r="N194" s="59"/>
      <c r="O194" s="59"/>
      <c r="P194" s="59"/>
      <c r="Q194" s="59"/>
      <c r="R194" s="59"/>
      <c r="S194" s="59"/>
      <c r="T194" s="59"/>
      <c r="U194" s="59"/>
      <c r="V194" s="59"/>
      <c r="W194" s="59"/>
      <c r="X194" s="59"/>
      <c r="Y194" s="59"/>
      <c r="Z194" s="59"/>
    </row>
    <row r="195" spans="1:26" ht="15.75" customHeight="1">
      <c r="A195" s="59"/>
      <c r="B195" s="86"/>
      <c r="C195" s="87" t="s">
        <v>231</v>
      </c>
      <c r="D195" s="88"/>
      <c r="E195" s="88"/>
      <c r="F195" s="89"/>
      <c r="G195" s="90"/>
      <c r="H195" s="86"/>
      <c r="I195" s="91"/>
      <c r="J195" s="91"/>
      <c r="K195" s="59"/>
      <c r="L195" s="59"/>
      <c r="M195" s="59"/>
      <c r="N195" s="59"/>
      <c r="O195" s="59"/>
      <c r="P195" s="59"/>
      <c r="Q195" s="59"/>
      <c r="R195" s="59"/>
      <c r="S195" s="59"/>
      <c r="T195" s="59"/>
      <c r="U195" s="59"/>
      <c r="V195" s="59"/>
      <c r="W195" s="59"/>
      <c r="X195" s="59"/>
      <c r="Y195" s="59"/>
      <c r="Z195" s="59"/>
    </row>
    <row r="196" spans="1:26" ht="15.75" customHeight="1">
      <c r="A196" s="59"/>
      <c r="B196" s="81" t="s">
        <v>234</v>
      </c>
      <c r="C196" s="297" t="str">
        <f>'MARCO LÓGICO'!$D$21:$D$21</f>
        <v>Nombrar la Actividad 1.3.</v>
      </c>
      <c r="D196" s="298"/>
      <c r="E196" s="298"/>
      <c r="F196" s="298"/>
      <c r="G196" s="298"/>
      <c r="H196" s="298"/>
      <c r="I196" s="298"/>
      <c r="J196" s="299"/>
      <c r="K196" s="59"/>
      <c r="L196" s="59"/>
      <c r="M196" s="59"/>
      <c r="N196" s="59"/>
      <c r="O196" s="59"/>
      <c r="P196" s="59"/>
      <c r="Q196" s="59"/>
      <c r="R196" s="59"/>
      <c r="S196" s="59"/>
      <c r="T196" s="59"/>
      <c r="U196" s="59"/>
      <c r="V196" s="59"/>
      <c r="W196" s="59"/>
      <c r="X196" s="59"/>
      <c r="Y196" s="59"/>
      <c r="Z196" s="59"/>
    </row>
    <row r="197" spans="1:26" ht="16.5" customHeight="1">
      <c r="A197" s="59"/>
      <c r="B197" s="64" t="s">
        <v>235</v>
      </c>
      <c r="C197" s="82" t="str">
        <f>C196</f>
        <v>Nombrar la Actividad 1.3.</v>
      </c>
      <c r="D197" s="83"/>
      <c r="E197" s="84"/>
      <c r="F197" s="84"/>
      <c r="G197" s="85">
        <f>SUMIFS(POA!F19:F22,POA!B19:B22,'Presupuesto General'!C197,POA!I19:I22, "Gastos Administrativos")</f>
        <v>0</v>
      </c>
      <c r="H197" s="64"/>
      <c r="I197" s="82"/>
      <c r="J197" s="83"/>
      <c r="K197" s="59"/>
      <c r="L197" s="59"/>
      <c r="M197" s="59"/>
      <c r="N197" s="59"/>
      <c r="O197" s="59"/>
      <c r="P197" s="59"/>
      <c r="Q197" s="59"/>
      <c r="R197" s="59"/>
      <c r="S197" s="59"/>
      <c r="T197" s="59"/>
      <c r="U197" s="59"/>
      <c r="V197" s="59"/>
      <c r="W197" s="59"/>
      <c r="X197" s="59"/>
      <c r="Y197" s="59"/>
      <c r="Z197" s="59"/>
    </row>
    <row r="198" spans="1:26" ht="15.75" customHeight="1">
      <c r="A198" s="59"/>
      <c r="B198" s="86"/>
      <c r="C198" s="87" t="str">
        <f>C195</f>
        <v>Sub Total</v>
      </c>
      <c r="D198" s="88"/>
      <c r="E198" s="88"/>
      <c r="F198" s="89"/>
      <c r="G198" s="90"/>
      <c r="H198" s="86"/>
      <c r="I198" s="91"/>
      <c r="J198" s="91"/>
      <c r="K198" s="59"/>
      <c r="L198" s="59"/>
      <c r="M198" s="59"/>
      <c r="N198" s="59"/>
      <c r="O198" s="59"/>
      <c r="P198" s="59"/>
      <c r="Q198" s="59"/>
      <c r="R198" s="59"/>
      <c r="S198" s="59"/>
      <c r="T198" s="59"/>
      <c r="U198" s="59"/>
      <c r="V198" s="59"/>
      <c r="W198" s="59"/>
      <c r="X198" s="59"/>
      <c r="Y198" s="59"/>
      <c r="Z198" s="59"/>
    </row>
    <row r="199" spans="1:26" ht="15.75" customHeight="1">
      <c r="A199" s="59"/>
      <c r="B199" s="81" t="s">
        <v>236</v>
      </c>
      <c r="C199" s="297" t="str">
        <f>'MARCO LÓGICO'!$D$22:$D$22</f>
        <v>Nombrar la Actividad 1.4.</v>
      </c>
      <c r="D199" s="298"/>
      <c r="E199" s="298"/>
      <c r="F199" s="298"/>
      <c r="G199" s="298"/>
      <c r="H199" s="298"/>
      <c r="I199" s="298"/>
      <c r="J199" s="299"/>
      <c r="K199" s="59"/>
      <c r="L199" s="59"/>
      <c r="M199" s="59"/>
      <c r="N199" s="59"/>
      <c r="O199" s="59"/>
      <c r="P199" s="59"/>
      <c r="Q199" s="59"/>
      <c r="R199" s="59"/>
      <c r="S199" s="59"/>
      <c r="T199" s="59"/>
      <c r="U199" s="59"/>
      <c r="V199" s="59"/>
      <c r="W199" s="59"/>
      <c r="X199" s="59"/>
      <c r="Y199" s="59"/>
      <c r="Z199" s="59"/>
    </row>
    <row r="200" spans="1:26" ht="15.75" customHeight="1">
      <c r="A200" s="59"/>
      <c r="B200" s="64" t="s">
        <v>237</v>
      </c>
      <c r="C200" s="82" t="str">
        <f>C199</f>
        <v>Nombrar la Actividad 1.4.</v>
      </c>
      <c r="D200" s="83"/>
      <c r="E200" s="84"/>
      <c r="F200" s="84"/>
      <c r="G200" s="85">
        <f>SUMIFS(POA!F23:F26,POA!B23:B26,'Presupuesto General'!C200,POA!I23:I26, "Gastos Administrativos")</f>
        <v>0</v>
      </c>
      <c r="H200" s="64"/>
      <c r="I200" s="92"/>
      <c r="J200" s="83"/>
      <c r="K200" s="59"/>
      <c r="L200" s="59"/>
      <c r="M200" s="59"/>
      <c r="N200" s="59"/>
      <c r="O200" s="59"/>
      <c r="P200" s="59"/>
      <c r="Q200" s="59"/>
      <c r="R200" s="59"/>
      <c r="S200" s="59"/>
      <c r="T200" s="59"/>
      <c r="U200" s="59"/>
      <c r="V200" s="59"/>
      <c r="W200" s="59"/>
      <c r="X200" s="59"/>
      <c r="Y200" s="59"/>
      <c r="Z200" s="59"/>
    </row>
    <row r="201" spans="1:26" ht="15.75" customHeight="1">
      <c r="A201" s="59"/>
      <c r="B201" s="86"/>
      <c r="C201" s="93" t="s">
        <v>231</v>
      </c>
      <c r="D201" s="94"/>
      <c r="E201" s="94"/>
      <c r="F201" s="95"/>
      <c r="G201" s="96"/>
      <c r="H201" s="97"/>
      <c r="I201" s="98"/>
      <c r="J201" s="98"/>
      <c r="K201" s="59"/>
      <c r="L201" s="59"/>
      <c r="M201" s="59"/>
      <c r="N201" s="59"/>
      <c r="O201" s="59"/>
      <c r="P201" s="59"/>
      <c r="Q201" s="59"/>
      <c r="R201" s="59"/>
      <c r="S201" s="59"/>
      <c r="T201" s="59"/>
      <c r="U201" s="59"/>
      <c r="V201" s="59"/>
      <c r="W201" s="59"/>
      <c r="X201" s="59"/>
      <c r="Y201" s="59"/>
      <c r="Z201" s="59"/>
    </row>
    <row r="202" spans="1:26" ht="15.75" customHeight="1">
      <c r="A202" s="59"/>
      <c r="B202" s="100" t="s">
        <v>262</v>
      </c>
      <c r="C202" s="297" t="str">
        <f>'MARCO LÓGICO'!$D$23:$D$23</f>
        <v>Nombrar la Actividad 1.5.</v>
      </c>
      <c r="D202" s="298"/>
      <c r="E202" s="298"/>
      <c r="F202" s="298"/>
      <c r="G202" s="298"/>
      <c r="H202" s="298"/>
      <c r="I202" s="298"/>
      <c r="J202" s="299"/>
      <c r="K202" s="59"/>
      <c r="L202" s="59"/>
      <c r="M202" s="59"/>
      <c r="N202" s="59"/>
      <c r="O202" s="59"/>
      <c r="P202" s="59"/>
      <c r="Q202" s="59"/>
      <c r="R202" s="59"/>
      <c r="S202" s="59"/>
      <c r="T202" s="59"/>
      <c r="U202" s="59"/>
      <c r="V202" s="59"/>
      <c r="W202" s="59"/>
      <c r="X202" s="59"/>
      <c r="Y202" s="59"/>
      <c r="Z202" s="59"/>
    </row>
    <row r="203" spans="1:26" ht="15.75" customHeight="1">
      <c r="A203" s="59"/>
      <c r="B203" s="64" t="s">
        <v>263</v>
      </c>
      <c r="C203" s="82" t="str">
        <f>C202</f>
        <v>Nombrar la Actividad 1.5.</v>
      </c>
      <c r="D203" s="101"/>
      <c r="E203" s="130"/>
      <c r="F203" s="130"/>
      <c r="G203" s="85">
        <f>SUMIFS(POA!F27:F30,POA!B27:B30,'Presupuesto General'!C203,POA!I27:I30, "Gastos Administrativos")</f>
        <v>200</v>
      </c>
      <c r="H203" s="102"/>
      <c r="I203" s="129"/>
      <c r="J203" s="101"/>
      <c r="K203" s="59"/>
      <c r="L203" s="59"/>
      <c r="M203" s="59"/>
      <c r="N203" s="59"/>
      <c r="O203" s="59"/>
      <c r="P203" s="59"/>
      <c r="Q203" s="59"/>
      <c r="R203" s="59"/>
      <c r="S203" s="59"/>
      <c r="T203" s="59"/>
      <c r="U203" s="59"/>
      <c r="V203" s="59"/>
      <c r="W203" s="59"/>
      <c r="X203" s="59"/>
      <c r="Y203" s="59"/>
      <c r="Z203" s="59"/>
    </row>
    <row r="204" spans="1:26" ht="15.75" customHeight="1">
      <c r="A204" s="59"/>
      <c r="B204" s="86"/>
      <c r="C204" s="93" t="s">
        <v>231</v>
      </c>
      <c r="D204" s="94"/>
      <c r="E204" s="94"/>
      <c r="F204" s="95"/>
      <c r="G204" s="96"/>
      <c r="H204" s="97"/>
      <c r="I204" s="98"/>
      <c r="J204" s="98"/>
      <c r="K204" s="59"/>
      <c r="L204" s="59"/>
      <c r="M204" s="59"/>
      <c r="N204" s="59"/>
      <c r="O204" s="59"/>
      <c r="P204" s="59"/>
      <c r="Q204" s="59"/>
      <c r="R204" s="59"/>
      <c r="S204" s="59"/>
      <c r="T204" s="59"/>
      <c r="U204" s="59"/>
      <c r="V204" s="59"/>
      <c r="W204" s="59"/>
      <c r="X204" s="59"/>
      <c r="Y204" s="59"/>
      <c r="Z204" s="59"/>
    </row>
    <row r="205" spans="1:26" ht="51.75" customHeight="1">
      <c r="A205" s="59"/>
      <c r="B205" s="99" t="s">
        <v>238</v>
      </c>
      <c r="C205" s="300" t="str">
        <f>'MARCO LÓGICO'!D13</f>
        <v>Nombrar el Componente 2</v>
      </c>
      <c r="D205" s="228"/>
      <c r="E205" s="228"/>
      <c r="F205" s="228"/>
      <c r="G205" s="228"/>
      <c r="H205" s="228"/>
      <c r="I205" s="228"/>
      <c r="J205" s="217"/>
      <c r="K205" s="59"/>
      <c r="L205" s="59"/>
      <c r="M205" s="59"/>
      <c r="N205" s="59"/>
      <c r="O205" s="59"/>
      <c r="P205" s="59"/>
      <c r="Q205" s="59"/>
      <c r="R205" s="59"/>
      <c r="S205" s="59"/>
      <c r="T205" s="59"/>
      <c r="U205" s="59"/>
      <c r="V205" s="59"/>
      <c r="W205" s="59"/>
      <c r="X205" s="59"/>
      <c r="Y205" s="59"/>
      <c r="Z205" s="59"/>
    </row>
    <row r="206" spans="1:26" ht="24" customHeight="1">
      <c r="A206" s="59"/>
      <c r="B206" s="81" t="s">
        <v>264</v>
      </c>
      <c r="C206" s="297" t="str">
        <f>'MARCO LÓGICO'!$D$25:$D$25</f>
        <v>Nombrar la Actividad 2.1.</v>
      </c>
      <c r="D206" s="298"/>
      <c r="E206" s="298"/>
      <c r="F206" s="298"/>
      <c r="G206" s="298"/>
      <c r="H206" s="298"/>
      <c r="I206" s="298"/>
      <c r="J206" s="299"/>
      <c r="K206" s="59"/>
      <c r="L206" s="59"/>
      <c r="M206" s="59"/>
      <c r="N206" s="59"/>
      <c r="O206" s="59"/>
      <c r="P206" s="59"/>
      <c r="Q206" s="59"/>
      <c r="R206" s="59"/>
      <c r="S206" s="59"/>
      <c r="T206" s="59"/>
      <c r="U206" s="59"/>
      <c r="V206" s="59"/>
      <c r="W206" s="59"/>
      <c r="X206" s="59"/>
      <c r="Y206" s="59"/>
      <c r="Z206" s="59"/>
    </row>
    <row r="207" spans="1:26" ht="20.25" customHeight="1">
      <c r="A207" s="59"/>
      <c r="B207" s="64" t="s">
        <v>265</v>
      </c>
      <c r="C207" s="82" t="str">
        <f>C206</f>
        <v>Nombrar la Actividad 2.1.</v>
      </c>
      <c r="D207" s="83"/>
      <c r="E207" s="84"/>
      <c r="F207" s="84"/>
      <c r="G207" s="85">
        <f>SUMIFS(POA!F32:F35,POA!B32:B35,'Presupuesto General'!C207,POA!I32:I35, "Gastos Administrativos")</f>
        <v>40</v>
      </c>
      <c r="H207" s="64"/>
      <c r="I207" s="82"/>
      <c r="J207" s="83"/>
      <c r="K207" s="59"/>
      <c r="L207" s="59"/>
      <c r="M207" s="59"/>
      <c r="N207" s="59"/>
      <c r="O207" s="59"/>
      <c r="P207" s="59"/>
      <c r="Q207" s="59"/>
      <c r="R207" s="59"/>
      <c r="S207" s="59"/>
      <c r="T207" s="59"/>
      <c r="U207" s="59"/>
      <c r="V207" s="59"/>
      <c r="W207" s="59"/>
      <c r="X207" s="59"/>
      <c r="Y207" s="59"/>
      <c r="Z207" s="59"/>
    </row>
    <row r="208" spans="1:26" ht="15.75" customHeight="1">
      <c r="A208" s="59"/>
      <c r="B208" s="86"/>
      <c r="C208" s="87" t="s">
        <v>231</v>
      </c>
      <c r="D208" s="88"/>
      <c r="E208" s="88"/>
      <c r="F208" s="89"/>
      <c r="G208" s="90"/>
      <c r="H208" s="86"/>
      <c r="I208" s="91"/>
      <c r="J208" s="91"/>
      <c r="K208" s="59"/>
      <c r="L208" s="59"/>
      <c r="M208" s="59"/>
      <c r="N208" s="59"/>
      <c r="O208" s="59"/>
      <c r="P208" s="59"/>
      <c r="Q208" s="59"/>
      <c r="R208" s="59"/>
      <c r="S208" s="59"/>
      <c r="T208" s="59"/>
      <c r="U208" s="59"/>
      <c r="V208" s="59"/>
      <c r="W208" s="59"/>
      <c r="X208" s="59"/>
      <c r="Y208" s="59"/>
      <c r="Z208" s="59"/>
    </row>
    <row r="209" spans="1:26" ht="22.5" customHeight="1">
      <c r="A209" s="59"/>
      <c r="B209" s="81" t="s">
        <v>239</v>
      </c>
      <c r="C209" s="297" t="str">
        <f>'MARCO LÓGICO'!$D$26:$D$26</f>
        <v xml:space="preserve">Nombrar la Actividad 2.2.       </v>
      </c>
      <c r="D209" s="298"/>
      <c r="E209" s="298"/>
      <c r="F209" s="298"/>
      <c r="G209" s="298"/>
      <c r="H209" s="298"/>
      <c r="I209" s="298"/>
      <c r="J209" s="299"/>
      <c r="K209" s="59"/>
      <c r="L209" s="59"/>
      <c r="M209" s="59"/>
      <c r="N209" s="59"/>
      <c r="O209" s="59"/>
      <c r="P209" s="59"/>
      <c r="Q209" s="59"/>
      <c r="R209" s="59"/>
      <c r="S209" s="59"/>
      <c r="T209" s="59"/>
      <c r="U209" s="59"/>
      <c r="V209" s="59"/>
      <c r="W209" s="59"/>
      <c r="X209" s="59"/>
      <c r="Y209" s="59"/>
      <c r="Z209" s="59"/>
    </row>
    <row r="210" spans="1:26" ht="15.75" customHeight="1">
      <c r="A210" s="59"/>
      <c r="B210" s="64" t="s">
        <v>266</v>
      </c>
      <c r="C210" s="82" t="str">
        <f>C209</f>
        <v xml:space="preserve">Nombrar la Actividad 2.2.       </v>
      </c>
      <c r="D210" s="83"/>
      <c r="E210" s="84"/>
      <c r="F210" s="84"/>
      <c r="G210" s="85">
        <f>SUMIFS(POA!F36:F39,POA!B36:B39,'Presupuesto General'!C210,POA!I36:I39, "Gastos Administrativos")</f>
        <v>0</v>
      </c>
      <c r="H210" s="64"/>
      <c r="I210" s="82"/>
      <c r="J210" s="83"/>
      <c r="K210" s="59"/>
      <c r="L210" s="59"/>
      <c r="M210" s="59"/>
      <c r="N210" s="59"/>
      <c r="O210" s="59"/>
      <c r="P210" s="59"/>
      <c r="Q210" s="59"/>
      <c r="R210" s="59"/>
      <c r="S210" s="59"/>
      <c r="T210" s="59"/>
      <c r="U210" s="59"/>
      <c r="V210" s="59"/>
      <c r="W210" s="59"/>
      <c r="X210" s="59"/>
      <c r="Y210" s="59"/>
      <c r="Z210" s="59"/>
    </row>
    <row r="211" spans="1:26" ht="15.75" customHeight="1">
      <c r="A211" s="59"/>
      <c r="B211" s="86"/>
      <c r="C211" s="87" t="s">
        <v>231</v>
      </c>
      <c r="D211" s="88"/>
      <c r="E211" s="88"/>
      <c r="F211" s="89"/>
      <c r="G211" s="90"/>
      <c r="H211" s="86"/>
      <c r="I211" s="91"/>
      <c r="J211" s="91"/>
      <c r="K211" s="59"/>
      <c r="L211" s="59"/>
      <c r="M211" s="59"/>
      <c r="N211" s="59"/>
      <c r="O211" s="59"/>
      <c r="P211" s="59"/>
      <c r="Q211" s="59"/>
      <c r="R211" s="59"/>
      <c r="S211" s="59"/>
      <c r="T211" s="59"/>
      <c r="U211" s="59"/>
      <c r="V211" s="59"/>
      <c r="W211" s="59"/>
      <c r="X211" s="59"/>
      <c r="Y211" s="59"/>
      <c r="Z211" s="59"/>
    </row>
    <row r="212" spans="1:26" ht="15.75" customHeight="1">
      <c r="A212" s="59"/>
      <c r="B212" s="81" t="s">
        <v>267</v>
      </c>
      <c r="C212" s="297" t="str">
        <f>'MARCO LÓGICO'!$D$27:$D$27</f>
        <v>Nombrar la Actividad 2.3.</v>
      </c>
      <c r="D212" s="298"/>
      <c r="E212" s="298"/>
      <c r="F212" s="298"/>
      <c r="G212" s="298"/>
      <c r="H212" s="298"/>
      <c r="I212" s="298"/>
      <c r="J212" s="299"/>
      <c r="K212" s="59"/>
      <c r="L212" s="59"/>
      <c r="M212" s="59"/>
      <c r="N212" s="59"/>
      <c r="O212" s="59"/>
      <c r="P212" s="59"/>
      <c r="Q212" s="59"/>
      <c r="R212" s="59"/>
      <c r="S212" s="59"/>
      <c r="T212" s="59"/>
      <c r="U212" s="59"/>
      <c r="V212" s="59"/>
      <c r="W212" s="59"/>
      <c r="X212" s="59"/>
      <c r="Y212" s="59"/>
      <c r="Z212" s="59"/>
    </row>
    <row r="213" spans="1:26" ht="16.5" customHeight="1">
      <c r="A213" s="59"/>
      <c r="B213" s="64" t="s">
        <v>268</v>
      </c>
      <c r="C213" s="82" t="str">
        <f>C212</f>
        <v>Nombrar la Actividad 2.3.</v>
      </c>
      <c r="D213" s="83"/>
      <c r="E213" s="84"/>
      <c r="F213" s="84"/>
      <c r="G213" s="85">
        <f>SUMIFS(POA!F40:F43,POA!B40:B43,'Presupuesto General'!C213,POA!I40:I43, "Gastos Administrativos")</f>
        <v>0</v>
      </c>
      <c r="H213" s="64"/>
      <c r="I213" s="82"/>
      <c r="J213" s="83"/>
      <c r="K213" s="59"/>
      <c r="L213" s="59"/>
      <c r="M213" s="59"/>
      <c r="N213" s="59"/>
      <c r="O213" s="59"/>
      <c r="P213" s="59"/>
      <c r="Q213" s="59"/>
      <c r="R213" s="59"/>
      <c r="S213" s="59"/>
      <c r="T213" s="59"/>
      <c r="U213" s="59"/>
      <c r="V213" s="59"/>
      <c r="W213" s="59"/>
      <c r="X213" s="59"/>
      <c r="Y213" s="59"/>
      <c r="Z213" s="59"/>
    </row>
    <row r="214" spans="1:26" ht="15.75" customHeight="1">
      <c r="A214" s="59"/>
      <c r="B214" s="86"/>
      <c r="C214" s="87" t="str">
        <f>C211</f>
        <v>Sub Total</v>
      </c>
      <c r="D214" s="88"/>
      <c r="E214" s="88"/>
      <c r="F214" s="89"/>
      <c r="G214" s="90"/>
      <c r="H214" s="86"/>
      <c r="I214" s="91"/>
      <c r="J214" s="91"/>
      <c r="K214" s="59"/>
      <c r="L214" s="59"/>
      <c r="M214" s="59"/>
      <c r="N214" s="59"/>
      <c r="O214" s="59"/>
      <c r="P214" s="59"/>
      <c r="Q214" s="59"/>
      <c r="R214" s="59"/>
      <c r="S214" s="59"/>
      <c r="T214" s="59"/>
      <c r="U214" s="59"/>
      <c r="V214" s="59"/>
      <c r="W214" s="59"/>
      <c r="X214" s="59"/>
      <c r="Y214" s="59"/>
      <c r="Z214" s="59"/>
    </row>
    <row r="215" spans="1:26" ht="15.75" customHeight="1">
      <c r="A215" s="59"/>
      <c r="B215" s="81" t="s">
        <v>240</v>
      </c>
      <c r="C215" s="297" t="str">
        <f>'MARCO LÓGICO'!$D$28:$D$28</f>
        <v>Nombrar la Actividad 2.4.</v>
      </c>
      <c r="D215" s="298"/>
      <c r="E215" s="298"/>
      <c r="F215" s="298"/>
      <c r="G215" s="298"/>
      <c r="H215" s="298"/>
      <c r="I215" s="298"/>
      <c r="J215" s="299"/>
      <c r="K215" s="59"/>
      <c r="L215" s="59"/>
      <c r="M215" s="59"/>
      <c r="N215" s="59"/>
      <c r="O215" s="59"/>
      <c r="P215" s="59"/>
      <c r="Q215" s="59"/>
      <c r="R215" s="59"/>
      <c r="S215" s="59"/>
      <c r="T215" s="59"/>
      <c r="U215" s="59"/>
      <c r="V215" s="59"/>
      <c r="W215" s="59"/>
      <c r="X215" s="59"/>
      <c r="Y215" s="59"/>
      <c r="Z215" s="59"/>
    </row>
    <row r="216" spans="1:26" ht="15.75" customHeight="1">
      <c r="A216" s="59"/>
      <c r="B216" s="64" t="s">
        <v>269</v>
      </c>
      <c r="C216" s="92" t="str">
        <f>C215</f>
        <v>Nombrar la Actividad 2.4.</v>
      </c>
      <c r="D216" s="83"/>
      <c r="E216" s="84"/>
      <c r="F216" s="84"/>
      <c r="G216" s="85">
        <f>SUMIFS(POA!F44:F47,POA!B44:B47,'Presupuesto General'!C216,POA!I44:I47, "Gastos Administrativos")</f>
        <v>0</v>
      </c>
      <c r="H216" s="64"/>
      <c r="I216" s="92"/>
      <c r="J216" s="83"/>
      <c r="K216" s="59"/>
      <c r="L216" s="59"/>
      <c r="M216" s="59"/>
      <c r="N216" s="59"/>
      <c r="O216" s="59"/>
      <c r="P216" s="59"/>
      <c r="Q216" s="59"/>
      <c r="R216" s="59"/>
      <c r="S216" s="59"/>
      <c r="T216" s="59"/>
      <c r="U216" s="59"/>
      <c r="V216" s="59"/>
      <c r="W216" s="59"/>
      <c r="X216" s="59"/>
      <c r="Y216" s="59"/>
      <c r="Z216" s="59"/>
    </row>
    <row r="217" spans="1:26" ht="15.75" customHeight="1">
      <c r="A217" s="59"/>
      <c r="B217" s="86"/>
      <c r="C217" s="93" t="s">
        <v>231</v>
      </c>
      <c r="D217" s="94"/>
      <c r="E217" s="94"/>
      <c r="F217" s="95"/>
      <c r="G217" s="96"/>
      <c r="H217" s="97"/>
      <c r="I217" s="98"/>
      <c r="J217" s="98"/>
      <c r="K217" s="59"/>
      <c r="L217" s="59"/>
      <c r="M217" s="59"/>
      <c r="N217" s="59"/>
      <c r="O217" s="59"/>
      <c r="P217" s="59"/>
      <c r="Q217" s="59"/>
      <c r="R217" s="59"/>
      <c r="S217" s="59"/>
      <c r="T217" s="59"/>
      <c r="U217" s="59"/>
      <c r="V217" s="59"/>
      <c r="W217" s="59"/>
      <c r="X217" s="59"/>
      <c r="Y217" s="59"/>
      <c r="Z217" s="59"/>
    </row>
    <row r="218" spans="1:26" ht="15.75" customHeight="1">
      <c r="A218" s="59"/>
      <c r="B218" s="100" t="s">
        <v>270</v>
      </c>
      <c r="C218" s="297" t="str">
        <f>'MARCO LÓGICO'!$D$29:$D$29</f>
        <v>Nombrar la Actividad 2.5.</v>
      </c>
      <c r="D218" s="298"/>
      <c r="E218" s="298"/>
      <c r="F218" s="298"/>
      <c r="G218" s="298"/>
      <c r="H218" s="298"/>
      <c r="I218" s="298"/>
      <c r="J218" s="299"/>
      <c r="K218" s="59"/>
      <c r="L218" s="59"/>
      <c r="M218" s="59"/>
      <c r="N218" s="59"/>
      <c r="O218" s="59"/>
      <c r="P218" s="59"/>
      <c r="Q218" s="59"/>
      <c r="R218" s="59"/>
      <c r="S218" s="59"/>
      <c r="T218" s="59"/>
      <c r="U218" s="59"/>
      <c r="V218" s="59"/>
      <c r="W218" s="59"/>
      <c r="X218" s="59"/>
      <c r="Y218" s="59"/>
      <c r="Z218" s="59"/>
    </row>
    <row r="219" spans="1:26" ht="15.75" customHeight="1">
      <c r="A219" s="59"/>
      <c r="B219" s="64" t="s">
        <v>271</v>
      </c>
      <c r="C219" s="129" t="str">
        <f>C218</f>
        <v>Nombrar la Actividad 2.5.</v>
      </c>
      <c r="D219" s="101"/>
      <c r="E219" s="130"/>
      <c r="F219" s="130"/>
      <c r="G219" s="85">
        <f>SUMIFS(POA!F48:F51,POA!B48:B51,'Presupuesto General'!C219,POA!I48:I51, "Gastos Administrativos")</f>
        <v>0</v>
      </c>
      <c r="H219" s="102"/>
      <c r="I219" s="129"/>
      <c r="J219" s="101"/>
      <c r="K219" s="59"/>
      <c r="L219" s="59"/>
      <c r="M219" s="59"/>
      <c r="N219" s="59"/>
      <c r="O219" s="59"/>
      <c r="P219" s="59"/>
      <c r="Q219" s="59"/>
      <c r="R219" s="59"/>
      <c r="S219" s="59"/>
      <c r="T219" s="59"/>
      <c r="U219" s="59"/>
      <c r="V219" s="59"/>
      <c r="W219" s="59"/>
      <c r="X219" s="59"/>
      <c r="Y219" s="59"/>
      <c r="Z219" s="59"/>
    </row>
    <row r="220" spans="1:26" ht="15.75" customHeight="1">
      <c r="A220" s="59"/>
      <c r="B220" s="86"/>
      <c r="C220" s="93" t="s">
        <v>231</v>
      </c>
      <c r="D220" s="94"/>
      <c r="E220" s="94"/>
      <c r="F220" s="95"/>
      <c r="G220" s="96"/>
      <c r="H220" s="97"/>
      <c r="I220" s="98"/>
      <c r="J220" s="98"/>
      <c r="K220" s="59"/>
      <c r="L220" s="59"/>
      <c r="M220" s="59"/>
      <c r="N220" s="59"/>
      <c r="O220" s="59"/>
      <c r="P220" s="59"/>
      <c r="Q220" s="59"/>
      <c r="R220" s="59"/>
      <c r="S220" s="59"/>
      <c r="T220" s="59"/>
      <c r="U220" s="59"/>
      <c r="V220" s="59"/>
      <c r="W220" s="59"/>
      <c r="X220" s="59"/>
      <c r="Y220" s="59"/>
      <c r="Z220" s="59"/>
    </row>
    <row r="221" spans="1:26" ht="51.75" customHeight="1">
      <c r="A221" s="59"/>
      <c r="B221" s="99" t="s">
        <v>241</v>
      </c>
      <c r="C221" s="300" t="str">
        <f>'MARCO LÓGICO'!D14</f>
        <v>Nombrar el Componente 3</v>
      </c>
      <c r="D221" s="228"/>
      <c r="E221" s="228"/>
      <c r="F221" s="228"/>
      <c r="G221" s="228"/>
      <c r="H221" s="228"/>
      <c r="I221" s="228"/>
      <c r="J221" s="217"/>
      <c r="K221" s="59"/>
      <c r="L221" s="59"/>
      <c r="M221" s="59"/>
      <c r="N221" s="59"/>
      <c r="O221" s="59"/>
      <c r="P221" s="59"/>
      <c r="Q221" s="59"/>
      <c r="R221" s="59"/>
      <c r="S221" s="59"/>
      <c r="T221" s="59"/>
      <c r="U221" s="59"/>
      <c r="V221" s="59"/>
      <c r="W221" s="59"/>
      <c r="X221" s="59"/>
      <c r="Y221" s="59"/>
      <c r="Z221" s="59"/>
    </row>
    <row r="222" spans="1:26" ht="24" customHeight="1">
      <c r="A222" s="59"/>
      <c r="B222" s="81" t="s">
        <v>272</v>
      </c>
      <c r="C222" s="297" t="str">
        <f>'MARCO LÓGICO'!$D$31:$D$31</f>
        <v>Nombrar la Actividad 3.1.</v>
      </c>
      <c r="D222" s="298"/>
      <c r="E222" s="298"/>
      <c r="F222" s="298"/>
      <c r="G222" s="298"/>
      <c r="H222" s="298"/>
      <c r="I222" s="298"/>
      <c r="J222" s="299"/>
      <c r="K222" s="59"/>
      <c r="L222" s="59"/>
      <c r="M222" s="59"/>
      <c r="N222" s="59"/>
      <c r="O222" s="59"/>
      <c r="P222" s="59"/>
      <c r="Q222" s="59"/>
      <c r="R222" s="59"/>
      <c r="S222" s="59"/>
      <c r="T222" s="59"/>
      <c r="U222" s="59"/>
      <c r="V222" s="59"/>
      <c r="W222" s="59"/>
      <c r="X222" s="59"/>
      <c r="Y222" s="59"/>
      <c r="Z222" s="59"/>
    </row>
    <row r="223" spans="1:26" ht="20.25" customHeight="1">
      <c r="A223" s="59"/>
      <c r="B223" s="64" t="s">
        <v>273</v>
      </c>
      <c r="C223" s="82" t="str">
        <f>C222</f>
        <v>Nombrar la Actividad 3.1.</v>
      </c>
      <c r="D223" s="83"/>
      <c r="E223" s="84"/>
      <c r="F223" s="84"/>
      <c r="G223" s="85">
        <f>SUMIFS(POA!F53:F56,POA!B53:B56,'Presupuesto General'!C223,POA!I53:I56, "Gastos Administrativos")</f>
        <v>40</v>
      </c>
      <c r="H223" s="64"/>
      <c r="I223" s="82"/>
      <c r="J223" s="83"/>
      <c r="K223" s="59"/>
      <c r="L223" s="59"/>
      <c r="M223" s="59"/>
      <c r="N223" s="59"/>
      <c r="O223" s="59"/>
      <c r="P223" s="59"/>
      <c r="Q223" s="59"/>
      <c r="R223" s="59"/>
      <c r="S223" s="59"/>
      <c r="T223" s="59"/>
      <c r="U223" s="59"/>
      <c r="V223" s="59"/>
      <c r="W223" s="59"/>
      <c r="X223" s="59"/>
      <c r="Y223" s="59"/>
      <c r="Z223" s="59"/>
    </row>
    <row r="224" spans="1:26" ht="15.75" customHeight="1">
      <c r="A224" s="59"/>
      <c r="B224" s="86"/>
      <c r="C224" s="87" t="s">
        <v>231</v>
      </c>
      <c r="D224" s="88"/>
      <c r="E224" s="88"/>
      <c r="F224" s="89"/>
      <c r="G224" s="90"/>
      <c r="H224" s="86"/>
      <c r="I224" s="91"/>
      <c r="J224" s="91"/>
      <c r="K224" s="59"/>
      <c r="L224" s="59"/>
      <c r="M224" s="59"/>
      <c r="N224" s="59"/>
      <c r="O224" s="59"/>
      <c r="P224" s="59"/>
      <c r="Q224" s="59"/>
      <c r="R224" s="59"/>
      <c r="S224" s="59"/>
      <c r="T224" s="59"/>
      <c r="U224" s="59"/>
      <c r="V224" s="59"/>
      <c r="W224" s="59"/>
      <c r="X224" s="59"/>
      <c r="Y224" s="59"/>
      <c r="Z224" s="59"/>
    </row>
    <row r="225" spans="1:26" ht="22.5" customHeight="1">
      <c r="A225" s="59"/>
      <c r="B225" s="81" t="s">
        <v>274</v>
      </c>
      <c r="C225" s="297" t="str">
        <f>'MARCO LÓGICO'!$D$32:$D$32</f>
        <v xml:space="preserve">Nombrar la Actividad 3.2.       </v>
      </c>
      <c r="D225" s="298"/>
      <c r="E225" s="298"/>
      <c r="F225" s="298"/>
      <c r="G225" s="298"/>
      <c r="H225" s="298"/>
      <c r="I225" s="298"/>
      <c r="J225" s="299"/>
      <c r="K225" s="59"/>
      <c r="L225" s="59"/>
      <c r="M225" s="59"/>
      <c r="N225" s="59"/>
      <c r="O225" s="59"/>
      <c r="P225" s="59"/>
      <c r="Q225" s="59"/>
      <c r="R225" s="59"/>
      <c r="S225" s="59"/>
      <c r="T225" s="59"/>
      <c r="U225" s="59"/>
      <c r="V225" s="59"/>
      <c r="W225" s="59"/>
      <c r="X225" s="59"/>
      <c r="Y225" s="59"/>
      <c r="Z225" s="59"/>
    </row>
    <row r="226" spans="1:26" ht="15.75" customHeight="1">
      <c r="A226" s="59"/>
      <c r="B226" s="64" t="s">
        <v>275</v>
      </c>
      <c r="C226" s="82" t="str">
        <f>C225</f>
        <v xml:space="preserve">Nombrar la Actividad 3.2.       </v>
      </c>
      <c r="D226" s="83"/>
      <c r="E226" s="84"/>
      <c r="F226" s="84"/>
      <c r="G226" s="85">
        <f>SUMIFS(POA!F57:F60,POA!B57:B60,'Presupuesto General'!C226,POA!I57:I60, "Gastos Administrativos")</f>
        <v>0</v>
      </c>
      <c r="H226" s="64"/>
      <c r="I226" s="82"/>
      <c r="J226" s="83"/>
      <c r="K226" s="59"/>
      <c r="L226" s="59"/>
      <c r="M226" s="59"/>
      <c r="N226" s="59"/>
      <c r="O226" s="59"/>
      <c r="P226" s="59"/>
      <c r="Q226" s="59"/>
      <c r="R226" s="59"/>
      <c r="S226" s="59"/>
      <c r="T226" s="59"/>
      <c r="U226" s="59"/>
      <c r="V226" s="59"/>
      <c r="W226" s="59"/>
      <c r="X226" s="59"/>
      <c r="Y226" s="59"/>
      <c r="Z226" s="59"/>
    </row>
    <row r="227" spans="1:26" ht="15.75" customHeight="1">
      <c r="A227" s="59"/>
      <c r="B227" s="86"/>
      <c r="C227" s="87" t="s">
        <v>231</v>
      </c>
      <c r="D227" s="88"/>
      <c r="E227" s="88"/>
      <c r="F227" s="89"/>
      <c r="G227" s="90"/>
      <c r="H227" s="86"/>
      <c r="I227" s="91"/>
      <c r="J227" s="91"/>
      <c r="K227" s="59"/>
      <c r="L227" s="59"/>
      <c r="M227" s="59"/>
      <c r="N227" s="59"/>
      <c r="O227" s="59"/>
      <c r="P227" s="59"/>
      <c r="Q227" s="59"/>
      <c r="R227" s="59"/>
      <c r="S227" s="59"/>
      <c r="T227" s="59"/>
      <c r="U227" s="59"/>
      <c r="V227" s="59"/>
      <c r="W227" s="59"/>
      <c r="X227" s="59"/>
      <c r="Y227" s="59"/>
      <c r="Z227" s="59"/>
    </row>
    <row r="228" spans="1:26" ht="15.75" customHeight="1">
      <c r="A228" s="59"/>
      <c r="B228" s="81" t="s">
        <v>276</v>
      </c>
      <c r="C228" s="297" t="str">
        <f>'MARCO LÓGICO'!$D$33:$D$33</f>
        <v>Nombrar la Actividad 3.3.</v>
      </c>
      <c r="D228" s="298"/>
      <c r="E228" s="298"/>
      <c r="F228" s="298"/>
      <c r="G228" s="298"/>
      <c r="H228" s="298"/>
      <c r="I228" s="298"/>
      <c r="J228" s="299"/>
      <c r="K228" s="59"/>
      <c r="L228" s="59"/>
      <c r="M228" s="59"/>
      <c r="N228" s="59"/>
      <c r="O228" s="59"/>
      <c r="P228" s="59"/>
      <c r="Q228" s="59"/>
      <c r="R228" s="59"/>
      <c r="S228" s="59"/>
      <c r="T228" s="59"/>
      <c r="U228" s="59"/>
      <c r="V228" s="59"/>
      <c r="W228" s="59"/>
      <c r="X228" s="59"/>
      <c r="Y228" s="59"/>
      <c r="Z228" s="59"/>
    </row>
    <row r="229" spans="1:26" ht="16.5" customHeight="1">
      <c r="A229" s="59"/>
      <c r="B229" s="64" t="s">
        <v>277</v>
      </c>
      <c r="C229" s="82" t="str">
        <f>C228</f>
        <v>Nombrar la Actividad 3.3.</v>
      </c>
      <c r="D229" s="83"/>
      <c r="E229" s="84"/>
      <c r="F229" s="84"/>
      <c r="G229" s="85">
        <f>SUMIFS(POA!F61:F64,POA!B61:B64,'Presupuesto General'!C229,POA!I61:I64, "Gastos Administrativos")</f>
        <v>0</v>
      </c>
      <c r="H229" s="64"/>
      <c r="I229" s="82"/>
      <c r="J229" s="83"/>
      <c r="K229" s="59"/>
      <c r="L229" s="59"/>
      <c r="M229" s="59"/>
      <c r="N229" s="59"/>
      <c r="O229" s="59"/>
      <c r="P229" s="59"/>
      <c r="Q229" s="59"/>
      <c r="R229" s="59"/>
      <c r="S229" s="59"/>
      <c r="T229" s="59"/>
      <c r="U229" s="59"/>
      <c r="V229" s="59"/>
      <c r="W229" s="59"/>
      <c r="X229" s="59"/>
      <c r="Y229" s="59"/>
      <c r="Z229" s="59"/>
    </row>
    <row r="230" spans="1:26" ht="15.75" customHeight="1">
      <c r="A230" s="59"/>
      <c r="B230" s="86"/>
      <c r="C230" s="87" t="str">
        <f>C227</f>
        <v>Sub Total</v>
      </c>
      <c r="D230" s="88"/>
      <c r="E230" s="88"/>
      <c r="F230" s="89"/>
      <c r="G230" s="90"/>
      <c r="H230" s="86"/>
      <c r="I230" s="91"/>
      <c r="J230" s="91"/>
      <c r="K230" s="59"/>
      <c r="L230" s="59"/>
      <c r="M230" s="59"/>
      <c r="N230" s="59"/>
      <c r="O230" s="59"/>
      <c r="P230" s="59"/>
      <c r="Q230" s="59"/>
      <c r="R230" s="59"/>
      <c r="S230" s="59"/>
      <c r="T230" s="59"/>
      <c r="U230" s="59"/>
      <c r="V230" s="59"/>
      <c r="W230" s="59"/>
      <c r="X230" s="59"/>
      <c r="Y230" s="59"/>
      <c r="Z230" s="59"/>
    </row>
    <row r="231" spans="1:26" ht="15.75" customHeight="1">
      <c r="A231" s="59"/>
      <c r="B231" s="81" t="s">
        <v>278</v>
      </c>
      <c r="C231" s="297" t="str">
        <f>'MARCO LÓGICO'!$D$34:$D$34</f>
        <v>Nombrar la Actividad 3.4.</v>
      </c>
      <c r="D231" s="298"/>
      <c r="E231" s="298"/>
      <c r="F231" s="298"/>
      <c r="G231" s="298"/>
      <c r="H231" s="298"/>
      <c r="I231" s="298"/>
      <c r="J231" s="299"/>
      <c r="K231" s="59"/>
      <c r="L231" s="59"/>
      <c r="M231" s="59"/>
      <c r="N231" s="59"/>
      <c r="O231" s="59"/>
      <c r="P231" s="59"/>
      <c r="Q231" s="59"/>
      <c r="R231" s="59"/>
      <c r="S231" s="59"/>
      <c r="T231" s="59"/>
      <c r="U231" s="59"/>
      <c r="V231" s="59"/>
      <c r="W231" s="59"/>
      <c r="X231" s="59"/>
      <c r="Y231" s="59"/>
      <c r="Z231" s="59"/>
    </row>
    <row r="232" spans="1:26" ht="15.75" customHeight="1">
      <c r="A232" s="59"/>
      <c r="B232" s="64" t="s">
        <v>279</v>
      </c>
      <c r="C232" s="92" t="str">
        <f>C231</f>
        <v>Nombrar la Actividad 3.4.</v>
      </c>
      <c r="D232" s="83"/>
      <c r="E232" s="84"/>
      <c r="F232" s="84"/>
      <c r="G232" s="85">
        <f>SUMIFS(POA!F65:F68,POA!B65:B68,'Presupuesto General'!C232,POA!I65:I68, "Gastos Administrativos")</f>
        <v>0</v>
      </c>
      <c r="H232" s="64"/>
      <c r="I232" s="92"/>
      <c r="J232" s="83"/>
      <c r="K232" s="59"/>
      <c r="L232" s="59"/>
      <c r="M232" s="59"/>
      <c r="N232" s="59"/>
      <c r="O232" s="59"/>
      <c r="P232" s="59"/>
      <c r="Q232" s="59"/>
      <c r="R232" s="59"/>
      <c r="S232" s="59"/>
      <c r="T232" s="59"/>
      <c r="U232" s="59"/>
      <c r="V232" s="59"/>
      <c r="W232" s="59"/>
      <c r="X232" s="59"/>
      <c r="Y232" s="59"/>
      <c r="Z232" s="59"/>
    </row>
    <row r="233" spans="1:26" ht="15.75" customHeight="1">
      <c r="A233" s="59"/>
      <c r="B233" s="86"/>
      <c r="C233" s="93" t="s">
        <v>231</v>
      </c>
      <c r="D233" s="94"/>
      <c r="E233" s="94"/>
      <c r="F233" s="95"/>
      <c r="G233" s="96"/>
      <c r="H233" s="97"/>
      <c r="I233" s="98"/>
      <c r="J233" s="98"/>
      <c r="K233" s="59"/>
      <c r="L233" s="59"/>
      <c r="M233" s="59"/>
      <c r="N233" s="59"/>
      <c r="O233" s="59"/>
      <c r="P233" s="59"/>
      <c r="Q233" s="59"/>
      <c r="R233" s="59"/>
      <c r="S233" s="59"/>
      <c r="T233" s="59"/>
      <c r="U233" s="59"/>
      <c r="V233" s="59"/>
      <c r="W233" s="59"/>
      <c r="X233" s="59"/>
      <c r="Y233" s="59"/>
      <c r="Z233" s="59"/>
    </row>
    <row r="234" spans="1:26" ht="15.75" customHeight="1">
      <c r="A234" s="59"/>
      <c r="B234" s="100" t="s">
        <v>280</v>
      </c>
      <c r="C234" s="297" t="str">
        <f>'MARCO LÓGICO'!$D$35:$D$35</f>
        <v>Nombrar la Actividad 3.5.</v>
      </c>
      <c r="D234" s="298"/>
      <c r="E234" s="298"/>
      <c r="F234" s="298"/>
      <c r="G234" s="298"/>
      <c r="H234" s="298"/>
      <c r="I234" s="298"/>
      <c r="J234" s="299"/>
      <c r="K234" s="59"/>
      <c r="L234" s="59"/>
      <c r="M234" s="59"/>
      <c r="N234" s="59"/>
      <c r="O234" s="59"/>
      <c r="P234" s="59"/>
      <c r="Q234" s="59"/>
      <c r="R234" s="59"/>
      <c r="S234" s="59"/>
      <c r="T234" s="59"/>
      <c r="U234" s="59"/>
      <c r="V234" s="59"/>
      <c r="W234" s="59"/>
      <c r="X234" s="59"/>
      <c r="Y234" s="59"/>
      <c r="Z234" s="59"/>
    </row>
    <row r="235" spans="1:26" ht="15.75" customHeight="1">
      <c r="A235" s="59"/>
      <c r="B235" s="64" t="s">
        <v>281</v>
      </c>
      <c r="C235" s="129" t="str">
        <f>C234</f>
        <v>Nombrar la Actividad 3.5.</v>
      </c>
      <c r="D235" s="101"/>
      <c r="E235" s="130"/>
      <c r="F235" s="130"/>
      <c r="G235" s="85">
        <f>SUMIFS(POA!F69:F72,POA!B69:B72,'Presupuesto General'!C235,POA!I69:I72, "Gastos Administrativos")</f>
        <v>0</v>
      </c>
      <c r="H235" s="102"/>
      <c r="I235" s="129"/>
      <c r="J235" s="101"/>
      <c r="K235" s="59"/>
      <c r="L235" s="59"/>
      <c r="M235" s="59"/>
      <c r="N235" s="59"/>
      <c r="O235" s="59"/>
      <c r="P235" s="59"/>
      <c r="Q235" s="59"/>
      <c r="R235" s="59"/>
      <c r="S235" s="59"/>
      <c r="T235" s="59"/>
      <c r="U235" s="59"/>
      <c r="V235" s="59"/>
      <c r="W235" s="59"/>
      <c r="X235" s="59"/>
      <c r="Y235" s="59"/>
      <c r="Z235" s="59"/>
    </row>
    <row r="236" spans="1:26" ht="15.75" customHeight="1">
      <c r="A236" s="59"/>
      <c r="B236" s="86"/>
      <c r="C236" s="93" t="s">
        <v>231</v>
      </c>
      <c r="D236" s="94"/>
      <c r="E236" s="94"/>
      <c r="F236" s="95"/>
      <c r="G236" s="96"/>
      <c r="H236" s="97"/>
      <c r="I236" s="98"/>
      <c r="J236" s="98"/>
      <c r="K236" s="59"/>
      <c r="L236" s="59"/>
      <c r="M236" s="59"/>
      <c r="N236" s="59"/>
      <c r="O236" s="59"/>
      <c r="P236" s="59"/>
      <c r="Q236" s="59"/>
      <c r="R236" s="59"/>
      <c r="S236" s="59"/>
      <c r="T236" s="59"/>
      <c r="U236" s="59"/>
      <c r="V236" s="59"/>
      <c r="W236" s="59"/>
      <c r="X236" s="59"/>
      <c r="Y236" s="59"/>
      <c r="Z236" s="59"/>
    </row>
    <row r="237" spans="1:26" ht="51.75" customHeight="1">
      <c r="A237" s="79"/>
      <c r="B237" s="80" t="s">
        <v>282</v>
      </c>
      <c r="C237" s="304" t="str">
        <f>'MARCO LÓGICO'!D15</f>
        <v>Nombrar el Componente 4</v>
      </c>
      <c r="D237" s="228"/>
      <c r="E237" s="228"/>
      <c r="F237" s="228"/>
      <c r="G237" s="228"/>
      <c r="H237" s="228"/>
      <c r="I237" s="228"/>
      <c r="J237" s="217"/>
      <c r="K237" s="79"/>
      <c r="L237" s="79"/>
      <c r="M237" s="79"/>
      <c r="N237" s="79"/>
      <c r="O237" s="79"/>
      <c r="P237" s="79"/>
      <c r="Q237" s="79"/>
      <c r="R237" s="79"/>
      <c r="S237" s="79"/>
      <c r="T237" s="79"/>
      <c r="U237" s="79"/>
      <c r="V237" s="79"/>
      <c r="W237" s="79"/>
      <c r="X237" s="79"/>
      <c r="Y237" s="79"/>
      <c r="Z237" s="79"/>
    </row>
    <row r="238" spans="1:26" ht="24" customHeight="1">
      <c r="A238" s="59"/>
      <c r="B238" s="81" t="s">
        <v>283</v>
      </c>
      <c r="C238" s="297" t="str">
        <f>'MARCO LÓGICO'!$D$37:$D$37</f>
        <v>Nombrar la Actividad 4.1.</v>
      </c>
      <c r="D238" s="298"/>
      <c r="E238" s="298"/>
      <c r="F238" s="298"/>
      <c r="G238" s="298"/>
      <c r="H238" s="298"/>
      <c r="I238" s="298"/>
      <c r="J238" s="299"/>
      <c r="K238" s="59"/>
      <c r="L238" s="59"/>
      <c r="M238" s="59"/>
      <c r="N238" s="59"/>
      <c r="O238" s="59"/>
      <c r="P238" s="59"/>
      <c r="Q238" s="59"/>
      <c r="R238" s="59"/>
      <c r="S238" s="59"/>
      <c r="T238" s="59"/>
      <c r="U238" s="59"/>
      <c r="V238" s="59"/>
      <c r="W238" s="59"/>
      <c r="X238" s="59"/>
      <c r="Y238" s="59"/>
      <c r="Z238" s="59"/>
    </row>
    <row r="239" spans="1:26" ht="20.25" customHeight="1">
      <c r="A239" s="59"/>
      <c r="B239" s="64" t="s">
        <v>284</v>
      </c>
      <c r="C239" s="82" t="str">
        <f>C238</f>
        <v>Nombrar la Actividad 4.1.</v>
      </c>
      <c r="D239" s="83"/>
      <c r="E239" s="84"/>
      <c r="F239" s="84"/>
      <c r="G239" s="85">
        <f>SUMIFS(POA!F74:F77,POA!B74:B77,'Presupuesto General'!C239,POA!I74:I77, "Gastos Administrativos")</f>
        <v>40</v>
      </c>
      <c r="H239" s="64"/>
      <c r="I239" s="82"/>
      <c r="J239" s="83"/>
      <c r="K239" s="59"/>
      <c r="L239" s="59"/>
      <c r="M239" s="59"/>
      <c r="N239" s="59"/>
      <c r="O239" s="59"/>
      <c r="P239" s="59"/>
      <c r="Q239" s="59"/>
      <c r="R239" s="59"/>
      <c r="S239" s="59"/>
      <c r="T239" s="59"/>
      <c r="U239" s="59"/>
      <c r="V239" s="59"/>
      <c r="W239" s="59"/>
      <c r="X239" s="59"/>
      <c r="Y239" s="59"/>
      <c r="Z239" s="59"/>
    </row>
    <row r="240" spans="1:26" ht="15.75" customHeight="1">
      <c r="A240" s="59"/>
      <c r="B240" s="86"/>
      <c r="C240" s="87" t="s">
        <v>231</v>
      </c>
      <c r="D240" s="88"/>
      <c r="E240" s="88"/>
      <c r="F240" s="89"/>
      <c r="G240" s="90"/>
      <c r="H240" s="86"/>
      <c r="I240" s="91"/>
      <c r="J240" s="91"/>
      <c r="K240" s="59"/>
      <c r="L240" s="59"/>
      <c r="M240" s="59"/>
      <c r="N240" s="59"/>
      <c r="O240" s="59"/>
      <c r="P240" s="59"/>
      <c r="Q240" s="59"/>
      <c r="R240" s="59"/>
      <c r="S240" s="59"/>
      <c r="T240" s="59"/>
      <c r="U240" s="59"/>
      <c r="V240" s="59"/>
      <c r="W240" s="59"/>
      <c r="X240" s="59"/>
      <c r="Y240" s="59"/>
      <c r="Z240" s="59"/>
    </row>
    <row r="241" spans="1:26" ht="22.5" customHeight="1">
      <c r="A241" s="59"/>
      <c r="B241" s="81" t="s">
        <v>285</v>
      </c>
      <c r="C241" s="297" t="str">
        <f>'MARCO LÓGICO'!$D$38:$D$38</f>
        <v xml:space="preserve">Nombrar la Actividad 4.2.       </v>
      </c>
      <c r="D241" s="298"/>
      <c r="E241" s="298"/>
      <c r="F241" s="298"/>
      <c r="G241" s="298"/>
      <c r="H241" s="298"/>
      <c r="I241" s="298"/>
      <c r="J241" s="299"/>
      <c r="K241" s="59"/>
      <c r="L241" s="59"/>
      <c r="M241" s="59"/>
      <c r="N241" s="59"/>
      <c r="O241" s="59"/>
      <c r="P241" s="59"/>
      <c r="Q241" s="59"/>
      <c r="R241" s="59"/>
      <c r="S241" s="59"/>
      <c r="T241" s="59"/>
      <c r="U241" s="59"/>
      <c r="V241" s="59"/>
      <c r="W241" s="59"/>
      <c r="X241" s="59"/>
      <c r="Y241" s="59"/>
      <c r="Z241" s="59"/>
    </row>
    <row r="242" spans="1:26" ht="15.75" customHeight="1">
      <c r="A242" s="59"/>
      <c r="B242" s="64" t="s">
        <v>286</v>
      </c>
      <c r="C242" s="82" t="str">
        <f>C241</f>
        <v xml:space="preserve">Nombrar la Actividad 4.2.       </v>
      </c>
      <c r="D242" s="83"/>
      <c r="E242" s="84"/>
      <c r="F242" s="84"/>
      <c r="G242" s="85">
        <f>SUMIFS(POA!F78:F81,POA!B78:B81,'Presupuesto General'!C242,POA!I78:I81, "Gastos Administrativos")</f>
        <v>0</v>
      </c>
      <c r="H242" s="64"/>
      <c r="I242" s="82"/>
      <c r="J242" s="83"/>
      <c r="K242" s="59"/>
      <c r="L242" s="59"/>
      <c r="M242" s="59"/>
      <c r="N242" s="59"/>
      <c r="O242" s="59"/>
      <c r="P242" s="59"/>
      <c r="Q242" s="59"/>
      <c r="R242" s="59"/>
      <c r="S242" s="59"/>
      <c r="T242" s="59"/>
      <c r="U242" s="59"/>
      <c r="V242" s="59"/>
      <c r="W242" s="59"/>
      <c r="X242" s="59"/>
      <c r="Y242" s="59"/>
      <c r="Z242" s="59"/>
    </row>
    <row r="243" spans="1:26" ht="15.75" customHeight="1">
      <c r="A243" s="59"/>
      <c r="B243" s="86"/>
      <c r="C243" s="87" t="s">
        <v>231</v>
      </c>
      <c r="D243" s="88"/>
      <c r="E243" s="88"/>
      <c r="F243" s="89"/>
      <c r="G243" s="90"/>
      <c r="H243" s="86"/>
      <c r="I243" s="91"/>
      <c r="J243" s="91"/>
      <c r="K243" s="59"/>
      <c r="L243" s="59"/>
      <c r="M243" s="59"/>
      <c r="N243" s="59"/>
      <c r="O243" s="59"/>
      <c r="P243" s="59"/>
      <c r="Q243" s="59"/>
      <c r="R243" s="59"/>
      <c r="S243" s="59"/>
      <c r="T243" s="59"/>
      <c r="U243" s="59"/>
      <c r="V243" s="59"/>
      <c r="W243" s="59"/>
      <c r="X243" s="59"/>
      <c r="Y243" s="59"/>
      <c r="Z243" s="59"/>
    </row>
    <row r="244" spans="1:26" ht="15.75" customHeight="1">
      <c r="A244" s="59"/>
      <c r="B244" s="81" t="s">
        <v>287</v>
      </c>
      <c r="C244" s="297" t="str">
        <f>'MARCO LÓGICO'!$D$39:$D$39</f>
        <v>Nombrar la Actividad 4.3.</v>
      </c>
      <c r="D244" s="298"/>
      <c r="E244" s="298"/>
      <c r="F244" s="298"/>
      <c r="G244" s="298"/>
      <c r="H244" s="298"/>
      <c r="I244" s="298"/>
      <c r="J244" s="299"/>
      <c r="K244" s="59"/>
      <c r="L244" s="59"/>
      <c r="M244" s="59"/>
      <c r="N244" s="59"/>
      <c r="O244" s="59"/>
      <c r="P244" s="59"/>
      <c r="Q244" s="59"/>
      <c r="R244" s="59"/>
      <c r="S244" s="59"/>
      <c r="T244" s="59"/>
      <c r="U244" s="59"/>
      <c r="V244" s="59"/>
      <c r="W244" s="59"/>
      <c r="X244" s="59"/>
      <c r="Y244" s="59"/>
      <c r="Z244" s="59"/>
    </row>
    <row r="245" spans="1:26" ht="16.5" customHeight="1">
      <c r="A245" s="59"/>
      <c r="B245" s="64" t="s">
        <v>288</v>
      </c>
      <c r="C245" s="82" t="str">
        <f>C244</f>
        <v>Nombrar la Actividad 4.3.</v>
      </c>
      <c r="D245" s="83"/>
      <c r="E245" s="84"/>
      <c r="F245" s="84"/>
      <c r="G245" s="85">
        <f>SUMIFS(POA!F82:F85,POA!B82:B85,'Presupuesto General'!C245,POA!I82:I85, "Gastos Administrativos")</f>
        <v>0</v>
      </c>
      <c r="H245" s="64"/>
      <c r="I245" s="82"/>
      <c r="J245" s="83"/>
      <c r="K245" s="59"/>
      <c r="L245" s="59"/>
      <c r="M245" s="59"/>
      <c r="N245" s="59"/>
      <c r="O245" s="59"/>
      <c r="P245" s="59"/>
      <c r="Q245" s="59"/>
      <c r="R245" s="59"/>
      <c r="S245" s="59"/>
      <c r="T245" s="59"/>
      <c r="U245" s="59"/>
      <c r="V245" s="59"/>
      <c r="W245" s="59"/>
      <c r="X245" s="59"/>
      <c r="Y245" s="59"/>
      <c r="Z245" s="59"/>
    </row>
    <row r="246" spans="1:26" ht="15.75" customHeight="1">
      <c r="A246" s="59"/>
      <c r="B246" s="86"/>
      <c r="C246" s="87" t="str">
        <f>C243</f>
        <v>Sub Total</v>
      </c>
      <c r="D246" s="88"/>
      <c r="E246" s="88"/>
      <c r="F246" s="89"/>
      <c r="G246" s="90"/>
      <c r="H246" s="86"/>
      <c r="I246" s="91"/>
      <c r="J246" s="91"/>
      <c r="K246" s="59"/>
      <c r="L246" s="59"/>
      <c r="M246" s="59"/>
      <c r="N246" s="59"/>
      <c r="O246" s="59"/>
      <c r="P246" s="59"/>
      <c r="Q246" s="59"/>
      <c r="R246" s="59"/>
      <c r="S246" s="59"/>
      <c r="T246" s="59"/>
      <c r="U246" s="59"/>
      <c r="V246" s="59"/>
      <c r="W246" s="59"/>
      <c r="X246" s="59"/>
      <c r="Y246" s="59"/>
      <c r="Z246" s="59"/>
    </row>
    <row r="247" spans="1:26" ht="15.75" customHeight="1">
      <c r="A247" s="59"/>
      <c r="B247" s="81" t="s">
        <v>289</v>
      </c>
      <c r="C247" s="297" t="str">
        <f>'MARCO LÓGICO'!$D$40:$D$40</f>
        <v>Nombrar la Actividad 4.4.</v>
      </c>
      <c r="D247" s="298"/>
      <c r="E247" s="298"/>
      <c r="F247" s="298"/>
      <c r="G247" s="298"/>
      <c r="H247" s="298"/>
      <c r="I247" s="298"/>
      <c r="J247" s="299"/>
      <c r="K247" s="59"/>
      <c r="L247" s="59"/>
      <c r="M247" s="59"/>
      <c r="N247" s="59"/>
      <c r="O247" s="59"/>
      <c r="P247" s="59"/>
      <c r="Q247" s="59"/>
      <c r="R247" s="59"/>
      <c r="S247" s="59"/>
      <c r="T247" s="59"/>
      <c r="U247" s="59"/>
      <c r="V247" s="59"/>
      <c r="W247" s="59"/>
      <c r="X247" s="59"/>
      <c r="Y247" s="59"/>
      <c r="Z247" s="59"/>
    </row>
    <row r="248" spans="1:26" ht="15.75" customHeight="1">
      <c r="A248" s="59"/>
      <c r="B248" s="64" t="s">
        <v>290</v>
      </c>
      <c r="C248" s="92" t="str">
        <f>C247</f>
        <v>Nombrar la Actividad 4.4.</v>
      </c>
      <c r="D248" s="83"/>
      <c r="E248" s="84"/>
      <c r="F248" s="84"/>
      <c r="G248" s="85">
        <f>SUMIFS(POA!F86:F89,POA!B86:B89,'Presupuesto General'!C248,POA!I86:I89, "Gastos Administrativos")</f>
        <v>0</v>
      </c>
      <c r="H248" s="64"/>
      <c r="I248" s="92"/>
      <c r="J248" s="83"/>
      <c r="K248" s="59"/>
      <c r="L248" s="59"/>
      <c r="M248" s="59"/>
      <c r="N248" s="59"/>
      <c r="O248" s="59"/>
      <c r="P248" s="59"/>
      <c r="Q248" s="59"/>
      <c r="R248" s="59"/>
      <c r="S248" s="59"/>
      <c r="T248" s="59"/>
      <c r="U248" s="59"/>
      <c r="V248" s="59"/>
      <c r="W248" s="59"/>
      <c r="X248" s="59"/>
      <c r="Y248" s="59"/>
      <c r="Z248" s="59"/>
    </row>
    <row r="249" spans="1:26" ht="15.75" customHeight="1">
      <c r="A249" s="59"/>
      <c r="B249" s="86"/>
      <c r="C249" s="93" t="s">
        <v>231</v>
      </c>
      <c r="D249" s="94"/>
      <c r="E249" s="94"/>
      <c r="F249" s="95"/>
      <c r="G249" s="96"/>
      <c r="H249" s="97"/>
      <c r="I249" s="98"/>
      <c r="J249" s="98"/>
      <c r="K249" s="59"/>
      <c r="L249" s="59"/>
      <c r="M249" s="59"/>
      <c r="N249" s="59"/>
      <c r="O249" s="59"/>
      <c r="P249" s="59"/>
      <c r="Q249" s="59"/>
      <c r="R249" s="59"/>
      <c r="S249" s="59"/>
      <c r="T249" s="59"/>
      <c r="U249" s="59"/>
      <c r="V249" s="59"/>
      <c r="W249" s="59"/>
      <c r="X249" s="59"/>
      <c r="Y249" s="59"/>
      <c r="Z249" s="59"/>
    </row>
    <row r="250" spans="1:26" ht="15.75" customHeight="1">
      <c r="A250" s="59"/>
      <c r="B250" s="100" t="s">
        <v>291</v>
      </c>
      <c r="C250" s="297" t="str">
        <f>'MARCO LÓGICO'!$D$41:$D$41</f>
        <v>Nombrar la Actividad 4.5.</v>
      </c>
      <c r="D250" s="298"/>
      <c r="E250" s="298"/>
      <c r="F250" s="298"/>
      <c r="G250" s="298"/>
      <c r="H250" s="298"/>
      <c r="I250" s="298"/>
      <c r="J250" s="299"/>
      <c r="K250" s="59"/>
      <c r="L250" s="59"/>
      <c r="M250" s="59"/>
      <c r="N250" s="59"/>
      <c r="O250" s="59"/>
      <c r="P250" s="59"/>
      <c r="Q250" s="59"/>
      <c r="R250" s="59"/>
      <c r="S250" s="59"/>
      <c r="T250" s="59"/>
      <c r="U250" s="59"/>
      <c r="V250" s="59"/>
      <c r="W250" s="59"/>
      <c r="X250" s="59"/>
      <c r="Y250" s="59"/>
      <c r="Z250" s="59"/>
    </row>
    <row r="251" spans="1:26" ht="15.75" customHeight="1">
      <c r="A251" s="59"/>
      <c r="B251" s="64" t="s">
        <v>292</v>
      </c>
      <c r="C251" s="129" t="str">
        <f>C250</f>
        <v>Nombrar la Actividad 4.5.</v>
      </c>
      <c r="D251" s="101"/>
      <c r="E251" s="130"/>
      <c r="F251" s="130"/>
      <c r="G251" s="85">
        <f>SUMIFS(POA!F90:F93,POA!B90:B93,'Presupuesto General'!C251,POA!I90:I93, "Gastos Administrativos")</f>
        <v>0</v>
      </c>
      <c r="H251" s="102"/>
      <c r="I251" s="129"/>
      <c r="J251" s="101"/>
      <c r="K251" s="59"/>
      <c r="L251" s="59"/>
      <c r="M251" s="59"/>
      <c r="N251" s="59"/>
      <c r="O251" s="59"/>
      <c r="P251" s="59"/>
      <c r="Q251" s="59"/>
      <c r="R251" s="59"/>
      <c r="S251" s="59"/>
      <c r="T251" s="59"/>
      <c r="U251" s="59"/>
      <c r="V251" s="59"/>
      <c r="W251" s="59"/>
      <c r="X251" s="59"/>
      <c r="Y251" s="59"/>
      <c r="Z251" s="59"/>
    </row>
    <row r="252" spans="1:26" ht="15.75" customHeight="1">
      <c r="A252" s="59"/>
      <c r="B252" s="86"/>
      <c r="C252" s="93" t="s">
        <v>231</v>
      </c>
      <c r="D252" s="94"/>
      <c r="E252" s="94"/>
      <c r="F252" s="95"/>
      <c r="G252" s="96"/>
      <c r="H252" s="97"/>
      <c r="I252" s="98"/>
      <c r="J252" s="98"/>
      <c r="K252" s="59"/>
      <c r="L252" s="59"/>
      <c r="M252" s="59"/>
      <c r="N252" s="59"/>
      <c r="O252" s="59"/>
      <c r="P252" s="59"/>
      <c r="Q252" s="59"/>
      <c r="R252" s="59"/>
      <c r="S252" s="59"/>
      <c r="T252" s="59"/>
      <c r="U252" s="59"/>
      <c r="V252" s="59"/>
      <c r="W252" s="59"/>
      <c r="X252" s="59"/>
      <c r="Y252" s="59"/>
      <c r="Z252" s="59"/>
    </row>
    <row r="253" spans="1:26" ht="51.75" customHeight="1">
      <c r="A253" s="59"/>
      <c r="B253" s="99" t="s">
        <v>293</v>
      </c>
      <c r="C253" s="300" t="str">
        <f>'MARCO LÓGICO'!D16</f>
        <v>Nombrar el Componente 5</v>
      </c>
      <c r="D253" s="228"/>
      <c r="E253" s="228"/>
      <c r="F253" s="228"/>
      <c r="G253" s="228"/>
      <c r="H253" s="228"/>
      <c r="I253" s="228"/>
      <c r="J253" s="217"/>
      <c r="K253" s="59"/>
      <c r="L253" s="59"/>
      <c r="M253" s="59"/>
      <c r="N253" s="59"/>
      <c r="O253" s="59"/>
      <c r="P253" s="59"/>
      <c r="Q253" s="59"/>
      <c r="R253" s="59"/>
      <c r="S253" s="59"/>
      <c r="T253" s="59"/>
      <c r="U253" s="59"/>
      <c r="V253" s="59"/>
      <c r="W253" s="59"/>
      <c r="X253" s="59"/>
      <c r="Y253" s="59"/>
      <c r="Z253" s="59"/>
    </row>
    <row r="254" spans="1:26" ht="24" customHeight="1">
      <c r="A254" s="59"/>
      <c r="B254" s="81" t="s">
        <v>294</v>
      </c>
      <c r="C254" s="297" t="str">
        <f>'MARCO LÓGICO'!$D$43:$D$43</f>
        <v>Nombrar la Actividad 5.1.</v>
      </c>
      <c r="D254" s="298"/>
      <c r="E254" s="298"/>
      <c r="F254" s="298"/>
      <c r="G254" s="298"/>
      <c r="H254" s="298"/>
      <c r="I254" s="298"/>
      <c r="J254" s="299"/>
      <c r="K254" s="59"/>
      <c r="L254" s="59"/>
      <c r="M254" s="59"/>
      <c r="N254" s="59"/>
      <c r="O254" s="59"/>
      <c r="P254" s="59"/>
      <c r="Q254" s="59"/>
      <c r="R254" s="59"/>
      <c r="S254" s="59"/>
      <c r="T254" s="59"/>
      <c r="U254" s="59"/>
      <c r="V254" s="59"/>
      <c r="W254" s="59"/>
      <c r="X254" s="59"/>
      <c r="Y254" s="59"/>
      <c r="Z254" s="59"/>
    </row>
    <row r="255" spans="1:26" ht="20.25" customHeight="1">
      <c r="A255" s="59"/>
      <c r="B255" s="64" t="s">
        <v>295</v>
      </c>
      <c r="C255" s="82" t="str">
        <f>C254</f>
        <v>Nombrar la Actividad 5.1.</v>
      </c>
      <c r="D255" s="83"/>
      <c r="E255" s="84"/>
      <c r="F255" s="84"/>
      <c r="G255" s="85">
        <f>SUMIFS(POA!F95:F98,POA!B95:B98,'Presupuesto General'!C255,POA!I95:I98, "Gastos Administrativos")</f>
        <v>40</v>
      </c>
      <c r="H255" s="64"/>
      <c r="I255" s="82"/>
      <c r="J255" s="83"/>
      <c r="K255" s="59"/>
      <c r="L255" s="59"/>
      <c r="M255" s="59"/>
      <c r="N255" s="59"/>
      <c r="O255" s="59"/>
      <c r="P255" s="59"/>
      <c r="Q255" s="59"/>
      <c r="R255" s="59"/>
      <c r="S255" s="59"/>
      <c r="T255" s="59"/>
      <c r="U255" s="59"/>
      <c r="V255" s="59"/>
      <c r="W255" s="59"/>
      <c r="X255" s="59"/>
      <c r="Y255" s="59"/>
      <c r="Z255" s="59"/>
    </row>
    <row r="256" spans="1:26" ht="15.75" customHeight="1">
      <c r="A256" s="59"/>
      <c r="B256" s="86"/>
      <c r="C256" s="87" t="s">
        <v>231</v>
      </c>
      <c r="D256" s="88"/>
      <c r="E256" s="88"/>
      <c r="F256" s="89"/>
      <c r="G256" s="90"/>
      <c r="H256" s="86"/>
      <c r="I256" s="91"/>
      <c r="J256" s="91"/>
      <c r="K256" s="59"/>
      <c r="L256" s="59"/>
      <c r="M256" s="59"/>
      <c r="N256" s="59"/>
      <c r="O256" s="59"/>
      <c r="P256" s="59"/>
      <c r="Q256" s="59"/>
      <c r="R256" s="59"/>
      <c r="S256" s="59"/>
      <c r="T256" s="59"/>
      <c r="U256" s="59"/>
      <c r="V256" s="59"/>
      <c r="W256" s="59"/>
      <c r="X256" s="59"/>
      <c r="Y256" s="59"/>
      <c r="Z256" s="59"/>
    </row>
    <row r="257" spans="1:26" ht="22.5" customHeight="1">
      <c r="A257" s="59"/>
      <c r="B257" s="81" t="s">
        <v>296</v>
      </c>
      <c r="C257" s="297" t="str">
        <f>'MARCO LÓGICO'!$D$44:$D$44</f>
        <v xml:space="preserve">Nombrar la Actividad 5.2.       </v>
      </c>
      <c r="D257" s="298"/>
      <c r="E257" s="298"/>
      <c r="F257" s="298"/>
      <c r="G257" s="298"/>
      <c r="H257" s="298"/>
      <c r="I257" s="298"/>
      <c r="J257" s="299"/>
      <c r="K257" s="59"/>
      <c r="L257" s="59"/>
      <c r="M257" s="59"/>
      <c r="N257" s="59"/>
      <c r="O257" s="59"/>
      <c r="P257" s="59"/>
      <c r="Q257" s="59"/>
      <c r="R257" s="59"/>
      <c r="S257" s="59"/>
      <c r="T257" s="59"/>
      <c r="U257" s="59"/>
      <c r="V257" s="59"/>
      <c r="W257" s="59"/>
      <c r="X257" s="59"/>
      <c r="Y257" s="59"/>
      <c r="Z257" s="59"/>
    </row>
    <row r="258" spans="1:26" ht="15.75" customHeight="1">
      <c r="A258" s="59"/>
      <c r="B258" s="64" t="s">
        <v>297</v>
      </c>
      <c r="C258" s="82" t="str">
        <f>C257</f>
        <v xml:space="preserve">Nombrar la Actividad 5.2.       </v>
      </c>
      <c r="D258" s="83"/>
      <c r="E258" s="84"/>
      <c r="F258" s="84"/>
      <c r="G258" s="85">
        <f>SUMIFS(POA!F99:F102,POA!B99:B102,'Presupuesto General'!C258,POA!I99:I102, "Gastos Administrativos")</f>
        <v>0</v>
      </c>
      <c r="H258" s="64"/>
      <c r="I258" s="82"/>
      <c r="J258" s="83"/>
      <c r="K258" s="59"/>
      <c r="L258" s="59"/>
      <c r="M258" s="59"/>
      <c r="N258" s="59"/>
      <c r="O258" s="59"/>
      <c r="P258" s="59"/>
      <c r="Q258" s="59"/>
      <c r="R258" s="59"/>
      <c r="S258" s="59"/>
      <c r="T258" s="59"/>
      <c r="U258" s="59"/>
      <c r="V258" s="59"/>
      <c r="W258" s="59"/>
      <c r="X258" s="59"/>
      <c r="Y258" s="59"/>
      <c r="Z258" s="59"/>
    </row>
    <row r="259" spans="1:26" ht="15.75" customHeight="1">
      <c r="A259" s="59"/>
      <c r="B259" s="86"/>
      <c r="C259" s="87" t="s">
        <v>231</v>
      </c>
      <c r="D259" s="88"/>
      <c r="E259" s="88"/>
      <c r="F259" s="89"/>
      <c r="G259" s="90"/>
      <c r="H259" s="86"/>
      <c r="I259" s="91"/>
      <c r="J259" s="91"/>
      <c r="K259" s="59"/>
      <c r="L259" s="59"/>
      <c r="M259" s="59"/>
      <c r="N259" s="59"/>
      <c r="O259" s="59"/>
      <c r="P259" s="59"/>
      <c r="Q259" s="59"/>
      <c r="R259" s="59"/>
      <c r="S259" s="59"/>
      <c r="T259" s="59"/>
      <c r="U259" s="59"/>
      <c r="V259" s="59"/>
      <c r="W259" s="59"/>
      <c r="X259" s="59"/>
      <c r="Y259" s="59"/>
      <c r="Z259" s="59"/>
    </row>
    <row r="260" spans="1:26" ht="15.75" customHeight="1">
      <c r="A260" s="59"/>
      <c r="B260" s="81" t="s">
        <v>298</v>
      </c>
      <c r="C260" s="297" t="str">
        <f>'MARCO LÓGICO'!$D$45:$D$45</f>
        <v>Nombrar la Actividad 5.3.</v>
      </c>
      <c r="D260" s="298"/>
      <c r="E260" s="298"/>
      <c r="F260" s="298"/>
      <c r="G260" s="298"/>
      <c r="H260" s="298"/>
      <c r="I260" s="298"/>
      <c r="J260" s="299"/>
      <c r="K260" s="59"/>
      <c r="L260" s="59"/>
      <c r="M260" s="59"/>
      <c r="N260" s="59"/>
      <c r="O260" s="59"/>
      <c r="P260" s="59"/>
      <c r="Q260" s="59"/>
      <c r="R260" s="59"/>
      <c r="S260" s="59"/>
      <c r="T260" s="59"/>
      <c r="U260" s="59"/>
      <c r="V260" s="59"/>
      <c r="W260" s="59"/>
      <c r="X260" s="59"/>
      <c r="Y260" s="59"/>
      <c r="Z260" s="59"/>
    </row>
    <row r="261" spans="1:26" ht="16.5" customHeight="1">
      <c r="A261" s="59"/>
      <c r="B261" s="64" t="s">
        <v>299</v>
      </c>
      <c r="C261" s="82" t="str">
        <f>C260</f>
        <v>Nombrar la Actividad 5.3.</v>
      </c>
      <c r="D261" s="83"/>
      <c r="E261" s="84"/>
      <c r="F261" s="84"/>
      <c r="G261" s="85">
        <f>SUMIFS(POA!F103:F106,POA!B103:B106,'Presupuesto General'!C261,POA!I103:I106, "Gastos Administrativos")</f>
        <v>0</v>
      </c>
      <c r="H261" s="64"/>
      <c r="I261" s="82"/>
      <c r="J261" s="83"/>
      <c r="K261" s="59"/>
      <c r="L261" s="59"/>
      <c r="M261" s="59"/>
      <c r="N261" s="59"/>
      <c r="O261" s="59"/>
      <c r="P261" s="59"/>
      <c r="Q261" s="59"/>
      <c r="R261" s="59"/>
      <c r="S261" s="59"/>
      <c r="T261" s="59"/>
      <c r="U261" s="59"/>
      <c r="V261" s="59"/>
      <c r="W261" s="59"/>
      <c r="X261" s="59"/>
      <c r="Y261" s="59"/>
      <c r="Z261" s="59"/>
    </row>
    <row r="262" spans="1:26" ht="15.75" customHeight="1">
      <c r="A262" s="59"/>
      <c r="B262" s="86"/>
      <c r="C262" s="87" t="str">
        <f>C259</f>
        <v>Sub Total</v>
      </c>
      <c r="D262" s="88"/>
      <c r="E262" s="88"/>
      <c r="F262" s="89"/>
      <c r="G262" s="90"/>
      <c r="H262" s="86"/>
      <c r="I262" s="91"/>
      <c r="J262" s="91"/>
      <c r="K262" s="59"/>
      <c r="L262" s="59"/>
      <c r="M262" s="59"/>
      <c r="N262" s="59"/>
      <c r="O262" s="59"/>
      <c r="P262" s="59"/>
      <c r="Q262" s="59"/>
      <c r="R262" s="59"/>
      <c r="S262" s="59"/>
      <c r="T262" s="59"/>
      <c r="U262" s="59"/>
      <c r="V262" s="59"/>
      <c r="W262" s="59"/>
      <c r="X262" s="59"/>
      <c r="Y262" s="59"/>
      <c r="Z262" s="59"/>
    </row>
    <row r="263" spans="1:26" ht="15.75" customHeight="1">
      <c r="A263" s="59"/>
      <c r="B263" s="81" t="s">
        <v>300</v>
      </c>
      <c r="C263" s="297" t="str">
        <f>'MARCO LÓGICO'!$D$46:$D$46</f>
        <v>Nombrar la Actividad 5.4.</v>
      </c>
      <c r="D263" s="298"/>
      <c r="E263" s="298"/>
      <c r="F263" s="298"/>
      <c r="G263" s="298"/>
      <c r="H263" s="298"/>
      <c r="I263" s="298"/>
      <c r="J263" s="299"/>
      <c r="K263" s="59"/>
      <c r="L263" s="59"/>
      <c r="M263" s="59"/>
      <c r="N263" s="59"/>
      <c r="O263" s="59"/>
      <c r="P263" s="59"/>
      <c r="Q263" s="59"/>
      <c r="R263" s="59"/>
      <c r="S263" s="59"/>
      <c r="T263" s="59"/>
      <c r="U263" s="59"/>
      <c r="V263" s="59"/>
      <c r="W263" s="59"/>
      <c r="X263" s="59"/>
      <c r="Y263" s="59"/>
      <c r="Z263" s="59"/>
    </row>
    <row r="264" spans="1:26" ht="15.75" customHeight="1">
      <c r="A264" s="59"/>
      <c r="B264" s="64" t="s">
        <v>301</v>
      </c>
      <c r="C264" s="92" t="str">
        <f>C263</f>
        <v>Nombrar la Actividad 5.4.</v>
      </c>
      <c r="D264" s="83"/>
      <c r="E264" s="84"/>
      <c r="F264" s="84"/>
      <c r="G264" s="85">
        <f>SUMIFS(POA!F107:F110,POA!B107:B110,'Presupuesto General'!C264,POA!I107:I110, "Gastos Administrativos")</f>
        <v>0</v>
      </c>
      <c r="H264" s="64"/>
      <c r="I264" s="92"/>
      <c r="J264" s="83"/>
      <c r="K264" s="59"/>
      <c r="L264" s="59"/>
      <c r="M264" s="59"/>
      <c r="N264" s="59"/>
      <c r="O264" s="59"/>
      <c r="P264" s="59"/>
      <c r="Q264" s="59"/>
      <c r="R264" s="59"/>
      <c r="S264" s="59"/>
      <c r="T264" s="59"/>
      <c r="U264" s="59"/>
      <c r="V264" s="59"/>
      <c r="W264" s="59"/>
      <c r="X264" s="59"/>
      <c r="Y264" s="59"/>
      <c r="Z264" s="59"/>
    </row>
    <row r="265" spans="1:26" ht="15.75" customHeight="1">
      <c r="A265" s="59"/>
      <c r="B265" s="86"/>
      <c r="C265" s="93" t="s">
        <v>231</v>
      </c>
      <c r="D265" s="94"/>
      <c r="E265" s="94"/>
      <c r="F265" s="95"/>
      <c r="G265" s="96"/>
      <c r="H265" s="97"/>
      <c r="I265" s="98"/>
      <c r="J265" s="98"/>
      <c r="K265" s="59"/>
      <c r="L265" s="59"/>
      <c r="M265" s="59"/>
      <c r="N265" s="59"/>
      <c r="O265" s="59"/>
      <c r="P265" s="59"/>
      <c r="Q265" s="59"/>
      <c r="R265" s="59"/>
      <c r="S265" s="59"/>
      <c r="T265" s="59"/>
      <c r="U265" s="59"/>
      <c r="V265" s="59"/>
      <c r="W265" s="59"/>
      <c r="X265" s="59"/>
      <c r="Y265" s="59"/>
      <c r="Z265" s="59"/>
    </row>
    <row r="266" spans="1:26" ht="15.75" customHeight="1">
      <c r="A266" s="59"/>
      <c r="B266" s="100" t="s">
        <v>302</v>
      </c>
      <c r="C266" s="297" t="str">
        <f>'MARCO LÓGICO'!$D$47:$D$47</f>
        <v>Nombrar la Actividad 5.5.</v>
      </c>
      <c r="D266" s="298"/>
      <c r="E266" s="298"/>
      <c r="F266" s="298"/>
      <c r="G266" s="298"/>
      <c r="H266" s="298"/>
      <c r="I266" s="298"/>
      <c r="J266" s="299"/>
      <c r="K266" s="59"/>
      <c r="L266" s="59"/>
      <c r="M266" s="59"/>
      <c r="N266" s="59"/>
      <c r="O266" s="59"/>
      <c r="P266" s="59"/>
      <c r="Q266" s="59"/>
      <c r="R266" s="59"/>
      <c r="S266" s="59"/>
      <c r="T266" s="59"/>
      <c r="U266" s="59"/>
      <c r="V266" s="59"/>
      <c r="W266" s="59"/>
      <c r="X266" s="59"/>
      <c r="Y266" s="59"/>
      <c r="Z266" s="59"/>
    </row>
    <row r="267" spans="1:26" ht="15.75" customHeight="1">
      <c r="A267" s="59"/>
      <c r="B267" s="64" t="s">
        <v>303</v>
      </c>
      <c r="C267" s="129" t="str">
        <f>C266</f>
        <v>Nombrar la Actividad 5.5.</v>
      </c>
      <c r="D267" s="101"/>
      <c r="E267" s="130"/>
      <c r="F267" s="130"/>
      <c r="G267" s="85">
        <f>SUMIFS(POA!F111:F114,POA!B111:B114,'Presupuesto General'!C267,POA!I111:I114, "Gastos Administrativos")</f>
        <v>0</v>
      </c>
      <c r="H267" s="102"/>
      <c r="I267" s="129"/>
      <c r="J267" s="101"/>
      <c r="K267" s="59"/>
      <c r="L267" s="59"/>
      <c r="M267" s="59"/>
      <c r="N267" s="59"/>
      <c r="O267" s="59"/>
      <c r="P267" s="59"/>
      <c r="Q267" s="59"/>
      <c r="R267" s="59"/>
      <c r="S267" s="59"/>
      <c r="T267" s="59"/>
      <c r="U267" s="59"/>
      <c r="V267" s="59"/>
      <c r="W267" s="59"/>
      <c r="X267" s="59"/>
      <c r="Y267" s="59"/>
      <c r="Z267" s="59"/>
    </row>
    <row r="268" spans="1:26" ht="15.75" customHeight="1">
      <c r="A268" s="59"/>
      <c r="B268" s="86"/>
      <c r="C268" s="93" t="s">
        <v>231</v>
      </c>
      <c r="D268" s="94"/>
      <c r="E268" s="94"/>
      <c r="F268" s="95"/>
      <c r="G268" s="96"/>
      <c r="H268" s="97"/>
      <c r="I268" s="98"/>
      <c r="J268" s="98"/>
      <c r="K268" s="59"/>
      <c r="L268" s="59"/>
      <c r="M268" s="59"/>
      <c r="N268" s="59"/>
      <c r="O268" s="59"/>
      <c r="P268" s="59"/>
      <c r="Q268" s="59"/>
      <c r="R268" s="59"/>
      <c r="S268" s="59"/>
      <c r="T268" s="59"/>
      <c r="U268" s="59"/>
      <c r="V268" s="59"/>
      <c r="W268" s="59"/>
      <c r="X268" s="59"/>
      <c r="Y268" s="59"/>
      <c r="Z268" s="59"/>
    </row>
    <row r="269" spans="1:26" ht="15.75" customHeight="1">
      <c r="A269" s="59"/>
      <c r="B269" s="60"/>
      <c r="C269" s="59"/>
      <c r="D269" s="59"/>
      <c r="E269" s="59"/>
      <c r="F269" s="59"/>
      <c r="G269" s="59"/>
      <c r="H269" s="60"/>
      <c r="I269" s="59"/>
      <c r="J269" s="59"/>
      <c r="K269" s="59"/>
      <c r="L269" s="59"/>
      <c r="M269" s="59"/>
      <c r="N269" s="59"/>
      <c r="O269" s="59"/>
      <c r="P269" s="59"/>
      <c r="Q269" s="59"/>
      <c r="R269" s="59"/>
      <c r="S269" s="59"/>
      <c r="T269" s="59"/>
      <c r="U269" s="59"/>
      <c r="V269" s="59"/>
      <c r="W269" s="59"/>
      <c r="X269" s="59"/>
      <c r="Y269" s="59"/>
      <c r="Z269" s="59"/>
    </row>
    <row r="270" spans="1:26" ht="15.75" customHeight="1">
      <c r="A270" s="59"/>
      <c r="B270" s="60"/>
      <c r="C270" s="59"/>
      <c r="D270" s="59"/>
      <c r="E270" s="59"/>
      <c r="F270" s="59"/>
      <c r="G270" s="59"/>
      <c r="H270" s="60"/>
      <c r="I270" s="59"/>
      <c r="J270" s="59"/>
      <c r="K270" s="59"/>
      <c r="L270" s="59"/>
      <c r="M270" s="59"/>
      <c r="N270" s="59"/>
      <c r="O270" s="59"/>
      <c r="P270" s="59"/>
      <c r="Q270" s="59"/>
      <c r="R270" s="59"/>
      <c r="S270" s="59"/>
      <c r="T270" s="59"/>
      <c r="U270" s="59"/>
      <c r="V270" s="59"/>
      <c r="W270" s="59"/>
      <c r="X270" s="59"/>
      <c r="Y270" s="59"/>
      <c r="Z270" s="59"/>
    </row>
    <row r="271" spans="1:26" ht="15.75" customHeight="1">
      <c r="A271" s="59"/>
      <c r="B271" s="78" t="s">
        <v>222</v>
      </c>
      <c r="C271" s="305" t="s">
        <v>223</v>
      </c>
      <c r="D271" s="306"/>
      <c r="E271" s="306"/>
      <c r="F271" s="307"/>
      <c r="G271" s="78" t="s">
        <v>213</v>
      </c>
      <c r="H271" s="78">
        <v>2026</v>
      </c>
      <c r="I271" s="78">
        <v>2027</v>
      </c>
      <c r="J271" s="78">
        <v>2028</v>
      </c>
      <c r="K271" s="59"/>
      <c r="L271" s="59"/>
      <c r="M271" s="59"/>
      <c r="N271" s="59"/>
      <c r="O271" s="59"/>
      <c r="P271" s="59"/>
      <c r="Q271" s="59"/>
      <c r="R271" s="59"/>
      <c r="S271" s="59"/>
      <c r="T271" s="59"/>
      <c r="U271" s="59"/>
      <c r="V271" s="59"/>
      <c r="W271" s="59"/>
      <c r="X271" s="59"/>
      <c r="Y271" s="59"/>
      <c r="Z271" s="59"/>
    </row>
    <row r="272" spans="1:26" s="146" customFormat="1" ht="15" customHeight="1">
      <c r="A272" s="141"/>
      <c r="B272" s="142" t="s">
        <v>249</v>
      </c>
      <c r="C272" s="285" t="s">
        <v>250</v>
      </c>
      <c r="D272" s="286"/>
      <c r="E272" s="286"/>
      <c r="F272" s="287"/>
      <c r="G272" s="147">
        <f>SUM(G273:G277)</f>
        <v>16480</v>
      </c>
      <c r="H272" s="143"/>
      <c r="I272" s="144"/>
      <c r="J272" s="145"/>
      <c r="K272" s="141"/>
      <c r="L272" s="141"/>
      <c r="M272" s="141"/>
      <c r="N272" s="141"/>
      <c r="O272" s="141"/>
      <c r="P272" s="141"/>
      <c r="Q272" s="141"/>
      <c r="R272" s="141"/>
      <c r="S272" s="141"/>
      <c r="T272" s="141"/>
      <c r="U272" s="141"/>
      <c r="V272" s="141"/>
      <c r="W272" s="141"/>
      <c r="X272" s="141"/>
      <c r="Y272" s="141"/>
      <c r="Z272" s="141"/>
    </row>
    <row r="273" spans="1:26" ht="15" customHeight="1">
      <c r="A273" s="59"/>
      <c r="B273" s="111"/>
      <c r="C273" s="136" t="str">
        <f>C19</f>
        <v>Nombrar el Componente 1</v>
      </c>
      <c r="D273" s="137"/>
      <c r="E273" s="137"/>
      <c r="F273" s="138"/>
      <c r="G273" s="112">
        <f>G21+G24+G27+G30+G33</f>
        <v>2960</v>
      </c>
      <c r="H273" s="139"/>
      <c r="I273" s="4"/>
      <c r="J273" s="140"/>
      <c r="K273" s="59"/>
      <c r="L273" s="59"/>
      <c r="M273" s="59"/>
      <c r="N273" s="59"/>
      <c r="O273" s="59"/>
      <c r="P273" s="59"/>
      <c r="Q273" s="59"/>
      <c r="R273" s="59"/>
      <c r="S273" s="59"/>
      <c r="T273" s="59"/>
      <c r="U273" s="59"/>
      <c r="V273" s="59"/>
      <c r="W273" s="59"/>
      <c r="X273" s="59"/>
      <c r="Y273" s="59"/>
      <c r="Z273" s="59"/>
    </row>
    <row r="274" spans="1:26" ht="15" customHeight="1">
      <c r="A274" s="59"/>
      <c r="B274" s="111"/>
      <c r="C274" s="136" t="str">
        <f>C35</f>
        <v>Nombrar el Componente 2</v>
      </c>
      <c r="D274" s="137"/>
      <c r="E274" s="137"/>
      <c r="F274" s="138"/>
      <c r="G274" s="112">
        <f>G37+G40+G43+G46+G49</f>
        <v>3065</v>
      </c>
      <c r="H274" s="139"/>
      <c r="I274" s="4"/>
      <c r="J274" s="140"/>
      <c r="K274" s="59"/>
      <c r="L274" s="59"/>
      <c r="M274" s="59"/>
      <c r="N274" s="59"/>
      <c r="O274" s="59"/>
      <c r="P274" s="59"/>
      <c r="Q274" s="59"/>
      <c r="R274" s="59"/>
      <c r="S274" s="59"/>
      <c r="T274" s="59"/>
      <c r="U274" s="59"/>
      <c r="V274" s="59"/>
      <c r="W274" s="59"/>
      <c r="X274" s="59"/>
      <c r="Y274" s="59"/>
      <c r="Z274" s="59"/>
    </row>
    <row r="275" spans="1:26" ht="15" customHeight="1">
      <c r="A275" s="59"/>
      <c r="B275" s="111"/>
      <c r="C275" s="136" t="str">
        <f>C51</f>
        <v>Nombrar el Componente 3</v>
      </c>
      <c r="D275" s="137"/>
      <c r="E275" s="137"/>
      <c r="F275" s="138"/>
      <c r="G275" s="112">
        <f>G53+G56+G59+G62+G65</f>
        <v>3485</v>
      </c>
      <c r="H275" s="139"/>
      <c r="I275" s="4"/>
      <c r="J275" s="140"/>
      <c r="K275" s="59"/>
      <c r="L275" s="59"/>
      <c r="M275" s="59"/>
      <c r="N275" s="59"/>
      <c r="O275" s="59"/>
      <c r="P275" s="59"/>
      <c r="Q275" s="59"/>
      <c r="R275" s="59"/>
      <c r="S275" s="59"/>
      <c r="T275" s="59"/>
      <c r="U275" s="59"/>
      <c r="V275" s="59"/>
      <c r="W275" s="59"/>
      <c r="X275" s="59"/>
      <c r="Y275" s="59"/>
      <c r="Z275" s="59"/>
    </row>
    <row r="276" spans="1:26" ht="15" customHeight="1">
      <c r="A276" s="59"/>
      <c r="B276" s="111"/>
      <c r="C276" s="136" t="str">
        <f>C67</f>
        <v>Nombrar el Componente 4</v>
      </c>
      <c r="D276" s="137"/>
      <c r="E276" s="137"/>
      <c r="F276" s="138"/>
      <c r="G276" s="112">
        <f>G69+G72+G75+G78+G81</f>
        <v>3485</v>
      </c>
      <c r="H276" s="139"/>
      <c r="I276" s="4"/>
      <c r="J276" s="140"/>
      <c r="K276" s="59"/>
      <c r="L276" s="59"/>
      <c r="M276" s="59"/>
      <c r="N276" s="59"/>
      <c r="O276" s="59"/>
      <c r="P276" s="59"/>
      <c r="Q276" s="59"/>
      <c r="R276" s="59"/>
      <c r="S276" s="59"/>
      <c r="T276" s="59"/>
      <c r="U276" s="59"/>
      <c r="V276" s="59"/>
      <c r="W276" s="59"/>
      <c r="X276" s="59"/>
      <c r="Y276" s="59"/>
      <c r="Z276" s="59"/>
    </row>
    <row r="277" spans="1:26" ht="15" customHeight="1">
      <c r="A277" s="59"/>
      <c r="B277" s="111"/>
      <c r="C277" s="136" t="str">
        <f>C83</f>
        <v>Nombrar el Componente 5</v>
      </c>
      <c r="D277" s="137"/>
      <c r="E277" s="137"/>
      <c r="F277" s="138"/>
      <c r="G277" s="112">
        <f>G85+G88+G91+G94+G97</f>
        <v>3485</v>
      </c>
      <c r="H277" s="139"/>
      <c r="I277" s="4"/>
      <c r="J277" s="140"/>
      <c r="K277" s="59"/>
      <c r="L277" s="59"/>
      <c r="M277" s="59"/>
      <c r="N277" s="59"/>
      <c r="O277" s="59"/>
      <c r="P277" s="59"/>
      <c r="Q277" s="59"/>
      <c r="R277" s="59"/>
      <c r="S277" s="59"/>
      <c r="T277" s="59"/>
      <c r="U277" s="59"/>
      <c r="V277" s="59"/>
      <c r="W277" s="59"/>
      <c r="X277" s="59"/>
      <c r="Y277" s="59"/>
      <c r="Z277" s="59"/>
    </row>
    <row r="278" spans="1:26" ht="15" customHeight="1">
      <c r="A278" s="59"/>
      <c r="B278" s="113" t="s">
        <v>251</v>
      </c>
      <c r="C278" s="285" t="s">
        <v>252</v>
      </c>
      <c r="D278" s="286"/>
      <c r="E278" s="286"/>
      <c r="F278" s="287"/>
      <c r="G278" s="112">
        <f>SUM(G279:G283)</f>
        <v>1745</v>
      </c>
      <c r="H278" s="120"/>
      <c r="I278" s="4"/>
      <c r="J278" s="109"/>
      <c r="K278" s="59"/>
      <c r="L278" s="59"/>
      <c r="M278" s="59"/>
      <c r="N278" s="59"/>
      <c r="O278" s="59"/>
      <c r="P278" s="59"/>
      <c r="Q278" s="59"/>
      <c r="R278" s="59"/>
      <c r="S278" s="59"/>
      <c r="T278" s="59"/>
      <c r="U278" s="59"/>
      <c r="V278" s="59"/>
      <c r="W278" s="59"/>
      <c r="X278" s="59"/>
      <c r="Y278" s="59"/>
      <c r="Z278" s="59"/>
    </row>
    <row r="279" spans="1:26" ht="15" customHeight="1">
      <c r="A279" s="59"/>
      <c r="B279" s="113"/>
      <c r="C279" s="136" t="s">
        <v>11</v>
      </c>
      <c r="D279" s="137"/>
      <c r="E279" s="137"/>
      <c r="F279" s="138"/>
      <c r="G279" s="112">
        <f>G103+G106+G109+G112+G115</f>
        <v>525</v>
      </c>
      <c r="H279" s="139"/>
      <c r="I279" s="4"/>
      <c r="J279" s="140"/>
      <c r="K279" s="59"/>
      <c r="L279" s="59"/>
      <c r="M279" s="59"/>
      <c r="N279" s="59"/>
      <c r="O279" s="59"/>
      <c r="P279" s="59"/>
      <c r="Q279" s="59"/>
      <c r="R279" s="59"/>
      <c r="S279" s="59"/>
      <c r="T279" s="59"/>
      <c r="U279" s="59"/>
      <c r="V279" s="59"/>
      <c r="W279" s="59"/>
      <c r="X279" s="59"/>
      <c r="Y279" s="59"/>
      <c r="Z279" s="59"/>
    </row>
    <row r="280" spans="1:26" ht="15" customHeight="1">
      <c r="A280" s="59"/>
      <c r="B280" s="113"/>
      <c r="C280" s="136" t="s">
        <v>12</v>
      </c>
      <c r="D280" s="137"/>
      <c r="E280" s="137"/>
      <c r="F280" s="138"/>
      <c r="G280" s="112">
        <f>G119+G122+G125+G128+G131</f>
        <v>620</v>
      </c>
      <c r="H280" s="139"/>
      <c r="I280" s="4"/>
      <c r="J280" s="140"/>
      <c r="K280" s="59"/>
      <c r="L280" s="59"/>
      <c r="M280" s="59"/>
      <c r="N280" s="59"/>
      <c r="O280" s="59"/>
      <c r="P280" s="59"/>
      <c r="Q280" s="59"/>
      <c r="R280" s="59"/>
      <c r="S280" s="59"/>
      <c r="T280" s="59"/>
      <c r="U280" s="59"/>
      <c r="V280" s="59"/>
      <c r="W280" s="59"/>
      <c r="X280" s="59"/>
      <c r="Y280" s="59"/>
      <c r="Z280" s="59"/>
    </row>
    <row r="281" spans="1:26" ht="15" customHeight="1">
      <c r="A281" s="59"/>
      <c r="B281" s="113"/>
      <c r="C281" s="136" t="s">
        <v>13</v>
      </c>
      <c r="D281" s="137"/>
      <c r="E281" s="137"/>
      <c r="F281" s="138"/>
      <c r="G281" s="112">
        <f>G135+G138+G141+G144+G147</f>
        <v>200</v>
      </c>
      <c r="H281" s="139"/>
      <c r="I281" s="4"/>
      <c r="J281" s="140"/>
      <c r="K281" s="59"/>
      <c r="L281" s="59"/>
      <c r="M281" s="59"/>
      <c r="N281" s="59"/>
      <c r="O281" s="59"/>
      <c r="P281" s="59"/>
      <c r="Q281" s="59"/>
      <c r="R281" s="59"/>
      <c r="S281" s="59"/>
      <c r="T281" s="59"/>
      <c r="U281" s="59"/>
      <c r="V281" s="59"/>
      <c r="W281" s="59"/>
      <c r="X281" s="59"/>
      <c r="Y281" s="59"/>
      <c r="Z281" s="59"/>
    </row>
    <row r="282" spans="1:26" ht="15" customHeight="1">
      <c r="A282" s="59"/>
      <c r="B282" s="113"/>
      <c r="C282" s="136" t="s">
        <v>14</v>
      </c>
      <c r="D282" s="137"/>
      <c r="E282" s="137"/>
      <c r="F282" s="138"/>
      <c r="G282" s="112">
        <f>G151+G154+G157+G160+G163</f>
        <v>200</v>
      </c>
      <c r="H282" s="139"/>
      <c r="I282" s="4"/>
      <c r="J282" s="140"/>
      <c r="K282" s="59"/>
      <c r="L282" s="59"/>
      <c r="M282" s="59"/>
      <c r="N282" s="59"/>
      <c r="O282" s="59"/>
      <c r="P282" s="59"/>
      <c r="Q282" s="59"/>
      <c r="R282" s="59"/>
      <c r="S282" s="59"/>
      <c r="T282" s="59"/>
      <c r="U282" s="59"/>
      <c r="V282" s="59"/>
      <c r="W282" s="59"/>
      <c r="X282" s="59"/>
      <c r="Y282" s="59"/>
      <c r="Z282" s="59"/>
    </row>
    <row r="283" spans="1:26" ht="15" customHeight="1">
      <c r="A283" s="59"/>
      <c r="B283" s="113"/>
      <c r="C283" s="136" t="s">
        <v>15</v>
      </c>
      <c r="D283" s="137"/>
      <c r="E283" s="137"/>
      <c r="F283" s="138"/>
      <c r="G283" s="112">
        <f>G167+G170+G173+G176+G179</f>
        <v>200</v>
      </c>
      <c r="H283" s="139"/>
      <c r="I283" s="4"/>
      <c r="J283" s="140"/>
      <c r="K283" s="59"/>
      <c r="L283" s="59"/>
      <c r="M283" s="59"/>
      <c r="N283" s="59"/>
      <c r="O283" s="59"/>
      <c r="P283" s="59"/>
      <c r="Q283" s="59"/>
      <c r="R283" s="59"/>
      <c r="S283" s="59"/>
      <c r="T283" s="59"/>
      <c r="U283" s="59"/>
      <c r="V283" s="59"/>
      <c r="W283" s="59"/>
      <c r="X283" s="59"/>
      <c r="Y283" s="59"/>
      <c r="Z283" s="59"/>
    </row>
    <row r="284" spans="1:26" ht="15" customHeight="1">
      <c r="A284" s="59"/>
      <c r="B284" s="113" t="s">
        <v>253</v>
      </c>
      <c r="C284" s="285" t="s">
        <v>254</v>
      </c>
      <c r="D284" s="286"/>
      <c r="E284" s="286"/>
      <c r="F284" s="287"/>
      <c r="G284" s="112">
        <f>SUM(G285:G289)</f>
        <v>400</v>
      </c>
      <c r="H284" s="120"/>
      <c r="I284" s="4"/>
      <c r="J284" s="109"/>
      <c r="K284" s="59"/>
      <c r="L284" s="59"/>
      <c r="M284" s="59"/>
      <c r="N284" s="59"/>
      <c r="O284" s="59"/>
      <c r="P284" s="59"/>
      <c r="Q284" s="59"/>
      <c r="R284" s="59"/>
      <c r="S284" s="59"/>
      <c r="T284" s="59"/>
      <c r="U284" s="59"/>
      <c r="V284" s="59"/>
      <c r="W284" s="59"/>
      <c r="X284" s="59"/>
      <c r="Y284" s="59"/>
      <c r="Z284" s="59"/>
    </row>
    <row r="285" spans="1:26" ht="15" customHeight="1">
      <c r="A285" s="59"/>
      <c r="B285" s="113"/>
      <c r="C285" s="136" t="s">
        <v>11</v>
      </c>
      <c r="D285" s="137"/>
      <c r="E285" s="137"/>
      <c r="F285" s="138"/>
      <c r="G285" s="112">
        <f>G191+G194+G197+G200+G203</f>
        <v>240</v>
      </c>
      <c r="H285" s="139"/>
      <c r="I285" s="4"/>
      <c r="J285" s="140"/>
      <c r="K285" s="59"/>
      <c r="L285" s="59"/>
      <c r="M285" s="59"/>
      <c r="N285" s="59"/>
      <c r="O285" s="59"/>
      <c r="P285" s="59"/>
      <c r="Q285" s="59"/>
      <c r="R285" s="59"/>
      <c r="S285" s="59"/>
      <c r="T285" s="59"/>
      <c r="U285" s="59"/>
      <c r="V285" s="59"/>
      <c r="W285" s="59"/>
      <c r="X285" s="59"/>
      <c r="Y285" s="59"/>
      <c r="Z285" s="59"/>
    </row>
    <row r="286" spans="1:26" ht="15" customHeight="1">
      <c r="A286" s="59"/>
      <c r="B286" s="113"/>
      <c r="C286" s="136" t="s">
        <v>12</v>
      </c>
      <c r="D286" s="137"/>
      <c r="E286" s="137"/>
      <c r="F286" s="138"/>
      <c r="G286" s="112">
        <f>G207+G210+G213+G216+G219</f>
        <v>40</v>
      </c>
      <c r="H286" s="139"/>
      <c r="I286" s="4"/>
      <c r="J286" s="140"/>
      <c r="K286" s="59"/>
      <c r="L286" s="59"/>
      <c r="M286" s="59"/>
      <c r="N286" s="59"/>
      <c r="O286" s="59"/>
      <c r="P286" s="59"/>
      <c r="Q286" s="59"/>
      <c r="R286" s="59"/>
      <c r="S286" s="59"/>
      <c r="T286" s="59"/>
      <c r="U286" s="59"/>
      <c r="V286" s="59"/>
      <c r="W286" s="59"/>
      <c r="X286" s="59"/>
      <c r="Y286" s="59"/>
      <c r="Z286" s="59"/>
    </row>
    <row r="287" spans="1:26" ht="15" customHeight="1">
      <c r="A287" s="59"/>
      <c r="B287" s="113"/>
      <c r="C287" s="136" t="s">
        <v>13</v>
      </c>
      <c r="D287" s="137"/>
      <c r="E287" s="137"/>
      <c r="F287" s="138"/>
      <c r="G287" s="112">
        <f>G223+G226+G229+G232+G235</f>
        <v>40</v>
      </c>
      <c r="H287" s="139"/>
      <c r="I287" s="4"/>
      <c r="J287" s="140"/>
      <c r="K287" s="59"/>
      <c r="L287" s="59"/>
      <c r="M287" s="59"/>
      <c r="N287" s="59"/>
      <c r="O287" s="59"/>
      <c r="P287" s="59"/>
      <c r="Q287" s="59"/>
      <c r="R287" s="59"/>
      <c r="S287" s="59"/>
      <c r="T287" s="59"/>
      <c r="U287" s="59"/>
      <c r="V287" s="59"/>
      <c r="W287" s="59"/>
      <c r="X287" s="59"/>
      <c r="Y287" s="59"/>
      <c r="Z287" s="59"/>
    </row>
    <row r="288" spans="1:26" ht="15" customHeight="1">
      <c r="A288" s="59"/>
      <c r="B288" s="113"/>
      <c r="C288" s="136" t="s">
        <v>14</v>
      </c>
      <c r="D288" s="137"/>
      <c r="E288" s="137"/>
      <c r="F288" s="138"/>
      <c r="G288" s="112">
        <f>G239+G242+G245+G248+G251</f>
        <v>40</v>
      </c>
      <c r="H288" s="139"/>
      <c r="I288" s="4"/>
      <c r="J288" s="140"/>
      <c r="K288" s="59"/>
      <c r="L288" s="59"/>
      <c r="M288" s="59"/>
      <c r="N288" s="59"/>
      <c r="O288" s="59"/>
      <c r="P288" s="59"/>
      <c r="Q288" s="59"/>
      <c r="R288" s="59"/>
      <c r="S288" s="59"/>
      <c r="T288" s="59"/>
      <c r="U288" s="59"/>
      <c r="V288" s="59"/>
      <c r="W288" s="59"/>
      <c r="X288" s="59"/>
      <c r="Y288" s="59"/>
      <c r="Z288" s="59"/>
    </row>
    <row r="289" spans="1:26" ht="15" customHeight="1">
      <c r="A289" s="59"/>
      <c r="B289" s="113"/>
      <c r="C289" s="136" t="s">
        <v>15</v>
      </c>
      <c r="D289" s="137"/>
      <c r="E289" s="137"/>
      <c r="F289" s="138"/>
      <c r="G289" s="112">
        <f>G255+G258+G261+G264+G267</f>
        <v>40</v>
      </c>
      <c r="H289" s="139"/>
      <c r="I289" s="4"/>
      <c r="J289" s="140"/>
      <c r="K289" s="59"/>
      <c r="L289" s="59"/>
      <c r="M289" s="59"/>
      <c r="N289" s="59"/>
      <c r="O289" s="59"/>
      <c r="P289" s="59"/>
      <c r="Q289" s="59"/>
      <c r="R289" s="59"/>
      <c r="S289" s="59"/>
      <c r="T289" s="59"/>
      <c r="U289" s="59"/>
      <c r="V289" s="59"/>
      <c r="W289" s="59"/>
      <c r="X289" s="59"/>
      <c r="Y289" s="59"/>
      <c r="Z289" s="59"/>
    </row>
    <row r="290" spans="1:26" ht="15.75" customHeight="1">
      <c r="A290" s="59"/>
      <c r="B290" s="110"/>
      <c r="C290" s="288" t="s">
        <v>231</v>
      </c>
      <c r="D290" s="289"/>
      <c r="E290" s="289"/>
      <c r="F290" s="290"/>
      <c r="G290" s="114">
        <f>G272+G278+G284</f>
        <v>18625</v>
      </c>
      <c r="H290" s="114"/>
      <c r="I290" s="114"/>
      <c r="J290" s="114"/>
      <c r="K290" s="59"/>
      <c r="L290" s="59"/>
      <c r="M290" s="59"/>
      <c r="N290" s="59"/>
      <c r="O290" s="59"/>
      <c r="P290" s="59"/>
      <c r="Q290" s="59"/>
      <c r="R290" s="59"/>
      <c r="S290" s="59"/>
      <c r="T290" s="59"/>
      <c r="U290" s="59"/>
      <c r="V290" s="59"/>
      <c r="W290" s="59"/>
      <c r="X290" s="59"/>
      <c r="Y290" s="59"/>
      <c r="Z290" s="59"/>
    </row>
    <row r="291" spans="1:26" ht="15.75" customHeight="1">
      <c r="A291" s="59"/>
      <c r="B291" s="60"/>
      <c r="C291" s="59"/>
      <c r="D291" s="59"/>
      <c r="E291" s="59"/>
      <c r="F291" s="59"/>
      <c r="G291" s="59"/>
      <c r="H291" s="60"/>
      <c r="I291" s="59"/>
      <c r="J291" s="59"/>
      <c r="K291" s="59"/>
      <c r="L291" s="59"/>
      <c r="M291" s="59"/>
      <c r="N291" s="59"/>
      <c r="O291" s="59"/>
      <c r="P291" s="59"/>
      <c r="Q291" s="59"/>
      <c r="R291" s="59"/>
      <c r="S291" s="59"/>
      <c r="T291" s="59"/>
      <c r="U291" s="59"/>
      <c r="V291" s="59"/>
      <c r="W291" s="59"/>
      <c r="X291" s="59"/>
      <c r="Y291" s="59"/>
      <c r="Z291" s="59"/>
    </row>
    <row r="292" spans="1:26" ht="15.75" customHeight="1">
      <c r="A292" s="59"/>
      <c r="B292" s="60"/>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row>
    <row r="293" spans="1:26" ht="15.75" customHeight="1">
      <c r="A293" s="59"/>
      <c r="B293" s="60"/>
      <c r="C293" s="59"/>
      <c r="D293" s="59"/>
      <c r="E293" s="59"/>
      <c r="F293" s="59"/>
      <c r="G293" s="149"/>
      <c r="H293" s="59"/>
      <c r="I293" s="59"/>
      <c r="J293" s="59"/>
      <c r="K293" s="59"/>
      <c r="L293" s="59"/>
      <c r="M293" s="59"/>
      <c r="N293" s="59"/>
      <c r="O293" s="59"/>
      <c r="P293" s="59"/>
      <c r="Q293" s="59"/>
      <c r="R293" s="59"/>
      <c r="S293" s="59"/>
      <c r="T293" s="59"/>
      <c r="U293" s="59"/>
      <c r="V293" s="59"/>
      <c r="W293" s="59"/>
      <c r="X293" s="59"/>
      <c r="Y293" s="59"/>
      <c r="Z293" s="59"/>
    </row>
    <row r="294" spans="1:26" ht="15.75" customHeight="1">
      <c r="A294" s="59"/>
      <c r="B294" s="60"/>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row>
    <row r="295" spans="1:26" ht="15.75" customHeight="1">
      <c r="A295" s="59"/>
      <c r="B295" s="60"/>
      <c r="C295" s="59"/>
      <c r="D295" s="59"/>
      <c r="E295" s="59"/>
      <c r="F295" s="59"/>
      <c r="G295" s="149"/>
      <c r="H295" s="59"/>
      <c r="I295" s="59"/>
      <c r="J295" s="59"/>
      <c r="K295" s="59"/>
      <c r="L295" s="59"/>
      <c r="M295" s="59"/>
      <c r="N295" s="59"/>
      <c r="O295" s="59"/>
      <c r="P295" s="59"/>
      <c r="Q295" s="59"/>
      <c r="R295" s="59"/>
      <c r="S295" s="59"/>
      <c r="T295" s="59"/>
      <c r="U295" s="59"/>
      <c r="V295" s="59"/>
      <c r="W295" s="59"/>
      <c r="X295" s="59"/>
      <c r="Y295" s="59"/>
      <c r="Z295" s="59"/>
    </row>
    <row r="296" spans="1:26" ht="15.75" customHeight="1">
      <c r="A296" s="59"/>
      <c r="B296" s="60"/>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row>
    <row r="297" spans="1:26" ht="15.75" customHeight="1">
      <c r="A297" s="59"/>
      <c r="B297" s="60"/>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row>
    <row r="298" spans="1:26" ht="15.75" customHeight="1">
      <c r="A298" s="59"/>
      <c r="B298" s="60"/>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row>
    <row r="299" spans="1:26" ht="15.75" customHeight="1">
      <c r="A299" s="59"/>
      <c r="B299" s="60"/>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row>
    <row r="300" spans="1:26" ht="15.75" customHeight="1">
      <c r="A300" s="59"/>
      <c r="B300" s="60"/>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row>
    <row r="301" spans="1:26" ht="15.75" customHeight="1">
      <c r="A301" s="59"/>
      <c r="B301" s="60"/>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row>
    <row r="302" spans="1:26" ht="15.75" customHeight="1">
      <c r="A302" s="59"/>
      <c r="B302" s="60"/>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row>
    <row r="303" spans="1:26" ht="15.75" customHeight="1">
      <c r="A303" s="59"/>
      <c r="B303" s="60"/>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row>
    <row r="304" spans="1:26" ht="15.75" customHeight="1">
      <c r="A304" s="59"/>
      <c r="B304" s="60"/>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row>
    <row r="305" spans="1:26" ht="15.75" customHeight="1">
      <c r="A305" s="59"/>
      <c r="B305" s="60"/>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row>
    <row r="306" spans="1:26" ht="15.75" customHeight="1">
      <c r="A306" s="59"/>
      <c r="B306" s="60"/>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row>
    <row r="307" spans="1:26" ht="15.75" customHeight="1">
      <c r="A307" s="59"/>
      <c r="B307" s="60"/>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row>
    <row r="308" spans="1:26" ht="15.75" customHeight="1">
      <c r="A308" s="59"/>
      <c r="B308" s="60"/>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row>
    <row r="309" spans="1:26" ht="15.75" customHeight="1">
      <c r="A309" s="59"/>
      <c r="B309" s="60"/>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row>
    <row r="310" spans="1:26" ht="15.75" customHeight="1">
      <c r="A310" s="59"/>
      <c r="B310" s="60"/>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row>
    <row r="311" spans="1:26" ht="15.75" customHeight="1">
      <c r="A311" s="59"/>
      <c r="B311" s="60"/>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row>
    <row r="312" spans="1:26" ht="15.75" customHeight="1">
      <c r="A312" s="59"/>
      <c r="B312" s="60"/>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row>
    <row r="313" spans="1:26" ht="15.75" customHeight="1">
      <c r="A313" s="59"/>
      <c r="B313" s="60"/>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row>
    <row r="314" spans="1:26" ht="15.75" customHeight="1">
      <c r="A314" s="59"/>
      <c r="B314" s="60"/>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row>
    <row r="315" spans="1:26" ht="15.75" customHeight="1">
      <c r="A315" s="59"/>
      <c r="B315" s="60"/>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row>
    <row r="316" spans="1:26" ht="15.75" customHeight="1">
      <c r="A316" s="59"/>
      <c r="B316" s="60"/>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row>
    <row r="317" spans="1:26" ht="15.75" customHeight="1">
      <c r="A317" s="59"/>
      <c r="B317" s="60"/>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row>
    <row r="318" spans="1:26" ht="15.75" customHeight="1">
      <c r="A318" s="59"/>
      <c r="B318" s="60"/>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row>
    <row r="319" spans="1:26" ht="15.75" customHeight="1">
      <c r="A319" s="59"/>
      <c r="B319" s="60"/>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row>
    <row r="320" spans="1:26" ht="15.75" customHeight="1">
      <c r="A320" s="59"/>
      <c r="B320" s="60"/>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row>
    <row r="321" spans="1:26" ht="15.75" customHeight="1">
      <c r="A321" s="59"/>
      <c r="B321" s="60"/>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row>
    <row r="322" spans="1:26" ht="15.75" customHeight="1">
      <c r="A322" s="59"/>
      <c r="B322" s="60"/>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row>
    <row r="323" spans="1:26" ht="15.75" customHeight="1">
      <c r="A323" s="59"/>
      <c r="B323" s="60"/>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row>
    <row r="324" spans="1:26" ht="15.75" customHeight="1">
      <c r="A324" s="59"/>
      <c r="B324" s="60"/>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row>
    <row r="325" spans="1:26" ht="15.75" customHeight="1">
      <c r="A325" s="59"/>
      <c r="B325" s="60"/>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row>
    <row r="326" spans="1:26" ht="15.75" customHeight="1">
      <c r="A326" s="59"/>
      <c r="B326" s="60"/>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row>
    <row r="327" spans="1:26" ht="15.75" customHeight="1">
      <c r="A327" s="59"/>
      <c r="B327" s="60"/>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row>
    <row r="328" spans="1:26" ht="15.75" customHeight="1">
      <c r="A328" s="59"/>
      <c r="B328" s="60"/>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row>
    <row r="329" spans="1:26" ht="15.75" customHeight="1">
      <c r="A329" s="59"/>
      <c r="B329" s="60"/>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row>
    <row r="330" spans="1:26" ht="15.75" customHeight="1">
      <c r="A330" s="59"/>
      <c r="B330" s="60"/>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row>
    <row r="331" spans="1:26" ht="15.75" customHeight="1">
      <c r="A331" s="59"/>
      <c r="B331" s="60"/>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row>
    <row r="332" spans="1:26" ht="15.75" customHeight="1">
      <c r="A332" s="59"/>
      <c r="B332" s="60"/>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row>
    <row r="333" spans="1:26" ht="15.75" customHeight="1">
      <c r="A333" s="59"/>
      <c r="B333" s="60"/>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row>
    <row r="334" spans="1:26" ht="15.75" customHeight="1">
      <c r="A334" s="59"/>
      <c r="B334" s="60"/>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row>
    <row r="335" spans="1:26" ht="15.75" customHeight="1">
      <c r="A335" s="59"/>
      <c r="B335" s="60"/>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row>
    <row r="336" spans="1:26" ht="15.75" customHeight="1">
      <c r="A336" s="59"/>
      <c r="B336" s="60"/>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row>
    <row r="337" spans="1:26" ht="15.75" customHeight="1">
      <c r="A337" s="59"/>
      <c r="B337" s="60"/>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row>
    <row r="338" spans="1:26" ht="15.75" customHeight="1">
      <c r="A338" s="59"/>
      <c r="B338" s="60"/>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row>
    <row r="339" spans="1:26" ht="15.75" customHeight="1">
      <c r="A339" s="59"/>
      <c r="B339" s="60"/>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row>
    <row r="340" spans="1:26" ht="15.75" customHeight="1">
      <c r="A340" s="59"/>
      <c r="B340" s="60"/>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row>
    <row r="341" spans="1:26" ht="15.75" customHeight="1">
      <c r="A341" s="59"/>
      <c r="B341" s="60"/>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row>
    <row r="342" spans="1:26" ht="15.75" customHeight="1">
      <c r="A342" s="59"/>
      <c r="B342" s="60"/>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row>
    <row r="343" spans="1:26" ht="15.75" customHeight="1">
      <c r="A343" s="59"/>
      <c r="B343" s="60"/>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row>
    <row r="344" spans="1:26" ht="15.75" customHeight="1">
      <c r="A344" s="59"/>
      <c r="B344" s="60"/>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row>
    <row r="345" spans="1:26" ht="15.75" customHeight="1">
      <c r="A345" s="59"/>
      <c r="B345" s="60"/>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row>
    <row r="346" spans="1:26" ht="15.75" customHeight="1">
      <c r="A346" s="59"/>
      <c r="B346" s="60"/>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row>
    <row r="347" spans="1:26" ht="15.75" customHeight="1">
      <c r="A347" s="59"/>
      <c r="B347" s="60"/>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row>
    <row r="348" spans="1:26" ht="15.75" customHeight="1">
      <c r="A348" s="59"/>
      <c r="B348" s="60"/>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row>
    <row r="349" spans="1:26" ht="15.75" customHeight="1">
      <c r="A349" s="59"/>
      <c r="B349" s="60"/>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row>
    <row r="350" spans="1:26" ht="15.75" customHeight="1">
      <c r="A350" s="59"/>
      <c r="B350" s="60"/>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row>
    <row r="351" spans="1:26" ht="15.75" customHeight="1">
      <c r="A351" s="59"/>
      <c r="B351" s="60"/>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row>
    <row r="352" spans="1:26" ht="15.75" customHeight="1">
      <c r="A352" s="59"/>
      <c r="B352" s="60"/>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row>
    <row r="353" spans="1:26" ht="15.75" customHeight="1">
      <c r="A353" s="59"/>
      <c r="B353" s="60"/>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row>
    <row r="354" spans="1:26" ht="15.75" customHeight="1">
      <c r="A354" s="59"/>
      <c r="B354" s="60"/>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row>
    <row r="355" spans="1:26" ht="15.75" customHeight="1">
      <c r="A355" s="59"/>
      <c r="B355" s="60"/>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row>
    <row r="356" spans="1:26" ht="15.75" customHeight="1">
      <c r="A356" s="59"/>
      <c r="B356" s="60"/>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row>
    <row r="357" spans="1:26" ht="15.75" customHeight="1">
      <c r="A357" s="59"/>
      <c r="B357" s="60"/>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row>
    <row r="358" spans="1:26" ht="15.75" customHeight="1">
      <c r="A358" s="59"/>
      <c r="B358" s="60"/>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row>
    <row r="359" spans="1:26" ht="15.75" customHeight="1">
      <c r="A359" s="59"/>
      <c r="B359" s="60"/>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row>
    <row r="360" spans="1:26" ht="15.75" customHeight="1">
      <c r="A360" s="59"/>
      <c r="B360" s="60"/>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row>
    <row r="361" spans="1:26" ht="15.75" customHeight="1">
      <c r="A361" s="59"/>
      <c r="B361" s="60"/>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row>
    <row r="362" spans="1:26" ht="15.75" customHeight="1">
      <c r="A362" s="59"/>
      <c r="B362" s="60"/>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row>
    <row r="363" spans="1:26" ht="15.75" customHeight="1">
      <c r="A363" s="59"/>
      <c r="B363" s="60"/>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row>
    <row r="364" spans="1:26" ht="15.75" customHeight="1">
      <c r="A364" s="59"/>
      <c r="B364" s="60"/>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row>
    <row r="365" spans="1:26" ht="15.75" customHeight="1">
      <c r="A365" s="59"/>
      <c r="B365" s="60"/>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row>
    <row r="366" spans="1:26" ht="15.75" customHeight="1">
      <c r="A366" s="59"/>
      <c r="B366" s="60"/>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row>
    <row r="367" spans="1:26" ht="15.75" customHeight="1">
      <c r="A367" s="59"/>
      <c r="B367" s="60"/>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row>
    <row r="368" spans="1:26" ht="15.75" customHeight="1">
      <c r="A368" s="59"/>
      <c r="B368" s="60"/>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row>
    <row r="369" spans="1:26" ht="15.75" customHeight="1">
      <c r="A369" s="59"/>
      <c r="B369" s="60"/>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row>
    <row r="370" spans="1:26" ht="15.75" customHeight="1">
      <c r="A370" s="59"/>
      <c r="B370" s="60"/>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row>
    <row r="371" spans="1:26" ht="15.75" customHeight="1">
      <c r="A371" s="59"/>
      <c r="B371" s="60"/>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row>
    <row r="372" spans="1:26" ht="15.75" customHeight="1">
      <c r="A372" s="59"/>
      <c r="B372" s="60"/>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row>
    <row r="373" spans="1:26" ht="15.75" customHeight="1">
      <c r="A373" s="59"/>
      <c r="B373" s="60"/>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row>
    <row r="374" spans="1:26" ht="15.75" customHeight="1">
      <c r="A374" s="59"/>
      <c r="B374" s="60"/>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row>
    <row r="375" spans="1:26" ht="15.75" customHeight="1">
      <c r="A375" s="59"/>
      <c r="B375" s="60"/>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row>
    <row r="376" spans="1:26" ht="15.75" customHeight="1">
      <c r="A376" s="59"/>
      <c r="B376" s="60"/>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row>
    <row r="377" spans="1:26" ht="15.75" customHeight="1">
      <c r="A377" s="59"/>
      <c r="B377" s="60"/>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row>
    <row r="378" spans="1:26" ht="15.75" customHeight="1">
      <c r="A378" s="59"/>
      <c r="B378" s="60"/>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row>
    <row r="379" spans="1:26" ht="15.75" customHeight="1">
      <c r="A379" s="59"/>
      <c r="B379" s="60"/>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row>
    <row r="380" spans="1:26" ht="15.75" customHeight="1">
      <c r="A380" s="59"/>
      <c r="B380" s="60"/>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row>
    <row r="381" spans="1:26" ht="15.75" customHeight="1">
      <c r="A381" s="59"/>
      <c r="B381" s="60"/>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row>
    <row r="382" spans="1:26" ht="15.75" customHeight="1">
      <c r="A382" s="59"/>
      <c r="B382" s="60"/>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row>
    <row r="383" spans="1:26" ht="15.75" customHeight="1">
      <c r="A383" s="59"/>
      <c r="B383" s="60"/>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row>
    <row r="384" spans="1:26" ht="15.75" customHeight="1">
      <c r="A384" s="59"/>
      <c r="B384" s="60"/>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row>
    <row r="385" spans="1:26" ht="15.75" customHeight="1">
      <c r="A385" s="59"/>
      <c r="B385" s="60"/>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row>
    <row r="386" spans="1:26" ht="15.75" customHeight="1">
      <c r="A386" s="59"/>
      <c r="B386" s="60"/>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row>
    <row r="387" spans="1:26" ht="15.75" customHeight="1">
      <c r="A387" s="59"/>
      <c r="B387" s="60"/>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row>
    <row r="388" spans="1:26" ht="15.75" customHeight="1">
      <c r="A388" s="59"/>
      <c r="B388" s="60"/>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row>
    <row r="389" spans="1:26" ht="15.75" customHeight="1">
      <c r="A389" s="59"/>
      <c r="B389" s="60"/>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spans="1:26" ht="15.75" customHeight="1">
      <c r="A390" s="59"/>
      <c r="B390" s="60"/>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row>
    <row r="391" spans="1:26" ht="15.75" customHeight="1">
      <c r="A391" s="59"/>
      <c r="B391" s="60"/>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row>
    <row r="392" spans="1:26" ht="15.75" customHeight="1">
      <c r="A392" s="59"/>
      <c r="B392" s="60"/>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row>
    <row r="393" spans="1:26" ht="15.75" customHeight="1">
      <c r="A393" s="59"/>
      <c r="B393" s="60"/>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row>
    <row r="394" spans="1:26" ht="15.75" customHeight="1">
      <c r="A394" s="59"/>
      <c r="B394" s="60"/>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row>
    <row r="395" spans="1:26" ht="15.75" customHeight="1">
      <c r="A395" s="59"/>
      <c r="B395" s="60"/>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row>
    <row r="396" spans="1:26" ht="15.75" customHeight="1">
      <c r="A396" s="59"/>
      <c r="B396" s="60"/>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row>
    <row r="397" spans="1:26" ht="15.75" customHeight="1">
      <c r="A397" s="59"/>
      <c r="B397" s="60"/>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row>
    <row r="398" spans="1:26" ht="15.75" customHeight="1">
      <c r="A398" s="59"/>
      <c r="B398" s="60"/>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row>
    <row r="399" spans="1:26" ht="15.75" customHeight="1">
      <c r="A399" s="59"/>
      <c r="B399" s="60"/>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row>
    <row r="400" spans="1:26" ht="15.75" customHeight="1">
      <c r="A400" s="59"/>
      <c r="B400" s="60"/>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row>
    <row r="401" spans="1:26" ht="15.75" customHeight="1">
      <c r="A401" s="59"/>
      <c r="B401" s="60"/>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row>
    <row r="402" spans="1:26" ht="15.75" customHeight="1">
      <c r="A402" s="59"/>
      <c r="B402" s="60"/>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spans="1:26" ht="15.75" customHeight="1">
      <c r="A403" s="59"/>
      <c r="B403" s="60"/>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spans="1:26" ht="15.75" customHeight="1">
      <c r="A404" s="59"/>
      <c r="B404" s="60"/>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spans="1:26" ht="15.75" customHeight="1">
      <c r="A405" s="59"/>
      <c r="B405" s="60"/>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spans="1:26" ht="15.75" customHeight="1">
      <c r="A406" s="59"/>
      <c r="B406" s="60"/>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spans="1:26" ht="15.75" customHeight="1">
      <c r="A407" s="59"/>
      <c r="B407" s="60"/>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spans="1:26" ht="15.75" customHeight="1">
      <c r="A408" s="59"/>
      <c r="B408" s="60"/>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spans="1:26" ht="15.75" customHeight="1">
      <c r="A409" s="59"/>
      <c r="B409" s="60"/>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spans="1:26" ht="15.75" customHeight="1">
      <c r="A410" s="59"/>
      <c r="B410" s="60"/>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spans="1:26" ht="15.75" customHeight="1">
      <c r="A411" s="59"/>
      <c r="B411" s="60"/>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spans="1:26" ht="15.75" customHeight="1">
      <c r="A412" s="59"/>
      <c r="B412" s="60"/>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spans="1:26" ht="15.75" customHeight="1">
      <c r="A413" s="59"/>
      <c r="B413" s="60"/>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spans="1:26" ht="15.75" customHeight="1">
      <c r="A414" s="59"/>
      <c r="B414" s="60"/>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spans="1:26" ht="15.75" customHeight="1">
      <c r="A415" s="59"/>
      <c r="B415" s="60"/>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spans="1:26" ht="15.75" customHeight="1">
      <c r="A416" s="59"/>
      <c r="B416" s="60"/>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spans="1:26" ht="15.75" customHeight="1">
      <c r="A417" s="59"/>
      <c r="B417" s="60"/>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spans="1:26" ht="15.75" customHeight="1">
      <c r="A418" s="59"/>
      <c r="B418" s="60"/>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spans="1:26" ht="15.75" customHeight="1">
      <c r="A419" s="59"/>
      <c r="B419" s="60"/>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spans="1:26" ht="15.75" customHeight="1">
      <c r="A420" s="59"/>
      <c r="B420" s="60"/>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spans="1:26" ht="15.75" customHeight="1">
      <c r="A421" s="59"/>
      <c r="B421" s="60"/>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spans="1:26" ht="15.75" customHeight="1">
      <c r="A422" s="59"/>
      <c r="B422" s="60"/>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spans="1:26" ht="15.75" customHeight="1">
      <c r="A423" s="59"/>
      <c r="B423" s="60"/>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spans="1:26" ht="15.75" customHeight="1">
      <c r="A424" s="59"/>
      <c r="B424" s="60"/>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spans="1:26" ht="15.75" customHeight="1">
      <c r="A425" s="59"/>
      <c r="B425" s="60"/>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spans="1:26" ht="15.75" customHeight="1">
      <c r="A426" s="59"/>
      <c r="B426" s="60"/>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spans="1:26" ht="15.75" customHeight="1">
      <c r="A427" s="59"/>
      <c r="B427" s="60"/>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spans="1:26" ht="15.75" customHeight="1">
      <c r="A428" s="59"/>
      <c r="B428" s="60"/>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spans="1:26" ht="15.75" customHeight="1">
      <c r="A429" s="59"/>
      <c r="B429" s="60"/>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spans="1:26" ht="15.75" customHeight="1">
      <c r="A430" s="59"/>
      <c r="B430" s="60"/>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spans="1:26" ht="15.75" customHeight="1">
      <c r="A431" s="59"/>
      <c r="B431" s="60"/>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spans="1:26" ht="15.75" customHeight="1">
      <c r="A432" s="59"/>
      <c r="B432" s="60"/>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spans="1:26" ht="15.75" customHeight="1">
      <c r="A433" s="59"/>
      <c r="B433" s="60"/>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spans="1:26" ht="15.75" customHeight="1">
      <c r="A434" s="59"/>
      <c r="B434" s="60"/>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spans="1:26" ht="15.75" customHeight="1">
      <c r="A435" s="59"/>
      <c r="B435" s="60"/>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spans="1:26" ht="15.75" customHeight="1">
      <c r="A436" s="59"/>
      <c r="B436" s="60"/>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spans="1:26" ht="15.75" customHeight="1">
      <c r="A437" s="59"/>
      <c r="B437" s="60"/>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spans="1:26" ht="15.75" customHeight="1">
      <c r="A438" s="59"/>
      <c r="B438" s="60"/>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spans="1:26" ht="15.75" customHeight="1">
      <c r="A439" s="59"/>
      <c r="B439" s="60"/>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spans="1:26" ht="15.75" customHeight="1">
      <c r="A440" s="59"/>
      <c r="B440" s="60"/>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spans="1:26" ht="15.75" customHeight="1">
      <c r="A441" s="59"/>
      <c r="B441" s="60"/>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spans="1:26" ht="15.75" customHeight="1">
      <c r="A442" s="59"/>
      <c r="B442" s="60"/>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spans="1:26" ht="15.75" customHeight="1">
      <c r="A443" s="59"/>
      <c r="B443" s="60"/>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spans="1:26" ht="15.75" customHeight="1">
      <c r="A444" s="59"/>
      <c r="B444" s="60"/>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spans="1:26" ht="15.75" customHeight="1">
      <c r="A445" s="59"/>
      <c r="B445" s="60"/>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spans="1:26" ht="15.75" customHeight="1">
      <c r="A446" s="59"/>
      <c r="B446" s="60"/>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spans="1:26" ht="15.75" customHeight="1">
      <c r="A447" s="59"/>
      <c r="B447" s="60"/>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spans="1:26" ht="15.75" customHeight="1">
      <c r="A448" s="59"/>
      <c r="B448" s="60"/>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spans="1:26" ht="15.75" customHeight="1">
      <c r="A449" s="59"/>
      <c r="B449" s="60"/>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spans="1:26" ht="15.75" customHeight="1">
      <c r="A450" s="59"/>
      <c r="B450" s="60"/>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spans="1:26" ht="15.75" customHeight="1">
      <c r="A451" s="59"/>
      <c r="B451" s="60"/>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spans="1:26" ht="15.75" customHeight="1">
      <c r="A452" s="59"/>
      <c r="B452" s="60"/>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spans="1:26" ht="15.75" customHeight="1">
      <c r="A453" s="59"/>
      <c r="B453" s="60"/>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spans="1:26" ht="15.75" customHeight="1">
      <c r="A454" s="59"/>
      <c r="B454" s="60"/>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spans="1:26" ht="15.75" customHeight="1">
      <c r="A455" s="59"/>
      <c r="B455" s="60"/>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spans="1:26" ht="15.75" customHeight="1">
      <c r="A456" s="59"/>
      <c r="B456" s="60"/>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spans="1:26" ht="15.75" customHeight="1">
      <c r="A457" s="59"/>
      <c r="B457" s="60"/>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spans="1:26" ht="15.75" customHeight="1">
      <c r="A458" s="59"/>
      <c r="B458" s="60"/>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spans="1:26" ht="15.75" customHeight="1">
      <c r="A459" s="59"/>
      <c r="B459" s="60"/>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spans="1:26" ht="15.75" customHeight="1">
      <c r="A460" s="59"/>
      <c r="B460" s="60"/>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spans="1:26" ht="15.75" customHeight="1">
      <c r="A461" s="59"/>
      <c r="B461" s="60"/>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spans="1:26" ht="15.75" customHeight="1">
      <c r="A462" s="59"/>
      <c r="B462" s="60"/>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spans="1:26" ht="15.75" customHeight="1">
      <c r="A463" s="59"/>
      <c r="B463" s="60"/>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spans="1:26" ht="15.75" customHeight="1">
      <c r="A464" s="59"/>
      <c r="B464" s="60"/>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spans="1:26" ht="15.75" customHeight="1">
      <c r="A465" s="59"/>
      <c r="B465" s="60"/>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spans="1:26" ht="15.75" customHeight="1">
      <c r="A466" s="59"/>
      <c r="B466" s="60"/>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spans="1:26" ht="15.75" customHeight="1">
      <c r="A467" s="59"/>
      <c r="B467" s="60"/>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spans="1:26" ht="15.75" customHeight="1">
      <c r="A468" s="59"/>
      <c r="B468" s="60"/>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spans="1:26" ht="15.75" customHeight="1">
      <c r="A469" s="59"/>
      <c r="B469" s="60"/>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spans="1:26" ht="15.75" customHeight="1">
      <c r="A470" s="59"/>
      <c r="B470" s="60"/>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spans="1:26" ht="15.75" customHeight="1">
      <c r="A471" s="59"/>
      <c r="B471" s="60"/>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spans="1:26" ht="15.75" customHeight="1">
      <c r="A472" s="59"/>
      <c r="B472" s="60"/>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spans="1:26" ht="15.75" customHeight="1">
      <c r="A473" s="59"/>
      <c r="B473" s="60"/>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spans="1:26" ht="15.75" customHeight="1">
      <c r="A474" s="59"/>
      <c r="B474" s="60"/>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spans="1:26" ht="15.75" customHeight="1">
      <c r="A475" s="59"/>
      <c r="B475" s="60"/>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spans="1:26" ht="15.75" customHeight="1">
      <c r="A476" s="59"/>
      <c r="B476" s="60"/>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spans="1:26" ht="15.75" customHeight="1">
      <c r="A477" s="59"/>
      <c r="B477" s="60"/>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spans="1:26" ht="15.75" customHeight="1">
      <c r="A478" s="59"/>
      <c r="B478" s="60"/>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spans="1:26" ht="15.75" customHeight="1">
      <c r="A479" s="59"/>
      <c r="B479" s="60"/>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spans="1:26" ht="15.75" customHeight="1">
      <c r="A480" s="59"/>
      <c r="B480" s="60"/>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spans="1:26" ht="15.75" customHeight="1">
      <c r="A481" s="59"/>
      <c r="B481" s="60"/>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spans="1:26" ht="15.75" customHeight="1">
      <c r="A482" s="59"/>
      <c r="B482" s="60"/>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spans="1:26" ht="15.75" customHeight="1">
      <c r="A483" s="59"/>
      <c r="B483" s="60"/>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spans="1:26" ht="15.75" customHeight="1">
      <c r="A484" s="59"/>
      <c r="B484" s="60"/>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spans="1:26" ht="15.75" customHeight="1">
      <c r="A485" s="59"/>
      <c r="B485" s="60"/>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spans="1:26" ht="15.75" customHeight="1">
      <c r="A486" s="59"/>
      <c r="B486" s="60"/>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spans="1:26" ht="15.75" customHeight="1">
      <c r="A487" s="59"/>
      <c r="B487" s="60"/>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spans="1:26" ht="15.75" customHeight="1">
      <c r="A488" s="59"/>
      <c r="B488" s="60"/>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spans="1:26" ht="15.75" customHeight="1">
      <c r="A489" s="59"/>
      <c r="B489" s="60"/>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spans="1:26" ht="15.75" customHeight="1">
      <c r="A490" s="59"/>
      <c r="B490" s="60"/>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spans="1:26" ht="15.75" customHeight="1">
      <c r="A491" s="59"/>
      <c r="B491" s="60"/>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spans="1:26" ht="15.75" customHeight="1">
      <c r="A492" s="59"/>
      <c r="B492" s="60"/>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spans="1:26" ht="15.75" customHeight="1">
      <c r="A493" s="59"/>
      <c r="B493" s="60"/>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spans="1:26" ht="15.75" customHeight="1">
      <c r="A494" s="59"/>
      <c r="B494" s="60"/>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spans="1:26" ht="15.75" customHeight="1">
      <c r="A495" s="59"/>
      <c r="B495" s="60"/>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spans="1:26" ht="15.75" customHeight="1">
      <c r="A496" s="59"/>
      <c r="B496" s="60"/>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spans="1:26" ht="15.75" customHeight="1">
      <c r="A497" s="59"/>
      <c r="B497" s="60"/>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spans="1:26" ht="15.75" customHeight="1">
      <c r="A498" s="59"/>
      <c r="B498" s="60"/>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spans="1:26" ht="15.75" customHeight="1">
      <c r="A499" s="59"/>
      <c r="B499" s="60"/>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spans="1:26" ht="15.75" customHeight="1">
      <c r="A500" s="59"/>
      <c r="B500" s="60"/>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spans="1:26" ht="15.75" customHeight="1">
      <c r="A501" s="59"/>
      <c r="B501" s="60"/>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spans="1:26" ht="15.75" customHeight="1">
      <c r="A502" s="59"/>
      <c r="B502" s="60"/>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spans="1:26" ht="15.75" customHeight="1">
      <c r="A503" s="59"/>
      <c r="B503" s="60"/>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spans="1:26" ht="15.75" customHeight="1">
      <c r="A504" s="59"/>
      <c r="B504" s="60"/>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spans="1:26" ht="15.75" customHeight="1">
      <c r="A505" s="59"/>
      <c r="B505" s="60"/>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spans="1:26" ht="15.75" customHeight="1">
      <c r="A506" s="59"/>
      <c r="B506" s="60"/>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row>
    <row r="507" spans="1:26" ht="15.75" customHeight="1">
      <c r="A507" s="59"/>
      <c r="B507" s="60"/>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row>
    <row r="508" spans="1:26" ht="15.75" customHeight="1">
      <c r="A508" s="59"/>
      <c r="B508" s="60"/>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row>
    <row r="509" spans="1:26" ht="15.75" customHeight="1">
      <c r="A509" s="59"/>
      <c r="B509" s="60"/>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row>
    <row r="510" spans="1:26" ht="15.75" customHeight="1">
      <c r="A510" s="59"/>
      <c r="B510" s="60"/>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row>
    <row r="511" spans="1:26" ht="15.75" customHeight="1">
      <c r="A511" s="59"/>
      <c r="B511" s="60"/>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row>
    <row r="512" spans="1:26" ht="15.75" customHeight="1">
      <c r="A512" s="59"/>
      <c r="B512" s="60"/>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row>
    <row r="513" spans="1:26" ht="15.75" customHeight="1">
      <c r="A513" s="59"/>
      <c r="B513" s="60"/>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row>
    <row r="514" spans="1:26" ht="15.75" customHeight="1">
      <c r="A514" s="59"/>
      <c r="B514" s="60"/>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row>
    <row r="515" spans="1:26" ht="15.75" customHeight="1">
      <c r="A515" s="59"/>
      <c r="B515" s="60"/>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row>
    <row r="516" spans="1:26" ht="15.75" customHeight="1">
      <c r="A516" s="59"/>
      <c r="B516" s="60"/>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row>
    <row r="517" spans="1:26" ht="15.75" customHeight="1">
      <c r="A517" s="59"/>
      <c r="B517" s="60"/>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row>
    <row r="518" spans="1:26" ht="15.75" customHeight="1">
      <c r="A518" s="59"/>
      <c r="B518" s="60"/>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row>
    <row r="519" spans="1:26" ht="15.75" customHeight="1">
      <c r="A519" s="59"/>
      <c r="B519" s="60"/>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row>
    <row r="520" spans="1:26" ht="15.75" customHeight="1">
      <c r="A520" s="59"/>
      <c r="B520" s="60"/>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row>
    <row r="521" spans="1:26" ht="15.75" customHeight="1">
      <c r="A521" s="59"/>
      <c r="B521" s="60"/>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row>
    <row r="522" spans="1:26" ht="15.75" customHeight="1">
      <c r="A522" s="59"/>
      <c r="B522" s="60"/>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row>
    <row r="523" spans="1:26" ht="15.75" customHeight="1">
      <c r="A523" s="59"/>
      <c r="B523" s="60"/>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row>
    <row r="524" spans="1:26" ht="15.75" customHeight="1">
      <c r="A524" s="59"/>
      <c r="B524" s="60"/>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row>
    <row r="525" spans="1:26" ht="15.75" customHeight="1">
      <c r="A525" s="59"/>
      <c r="B525" s="60"/>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row>
    <row r="526" spans="1:26" ht="15.75" customHeight="1">
      <c r="A526" s="59"/>
      <c r="B526" s="60"/>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row>
    <row r="527" spans="1:26" ht="15.75" customHeight="1">
      <c r="A527" s="59"/>
      <c r="B527" s="60"/>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row>
    <row r="528" spans="1:26" ht="15.75" customHeight="1">
      <c r="A528" s="59"/>
      <c r="B528" s="60"/>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row>
    <row r="529" spans="1:26" ht="15.75" customHeight="1">
      <c r="A529" s="59"/>
      <c r="B529" s="60"/>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row>
    <row r="530" spans="1:26" ht="15.75" customHeight="1">
      <c r="A530" s="59"/>
      <c r="B530" s="60"/>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row>
    <row r="531" spans="1:26" ht="15.75" customHeight="1">
      <c r="A531" s="59"/>
      <c r="B531" s="60"/>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row>
    <row r="532" spans="1:26" ht="15.75" customHeight="1">
      <c r="A532" s="59"/>
      <c r="B532" s="60"/>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row>
    <row r="533" spans="1:26" ht="15.75" customHeight="1">
      <c r="A533" s="59"/>
      <c r="B533" s="60"/>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row>
    <row r="534" spans="1:26" ht="15.75" customHeight="1">
      <c r="A534" s="59"/>
      <c r="B534" s="60"/>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row>
    <row r="535" spans="1:26" ht="15.75" customHeight="1">
      <c r="A535" s="59"/>
      <c r="B535" s="60"/>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row>
    <row r="536" spans="1:26" ht="15.75" customHeight="1">
      <c r="A536" s="59"/>
      <c r="B536" s="60"/>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row>
    <row r="537" spans="1:26" ht="15.75" customHeight="1">
      <c r="A537" s="59"/>
      <c r="B537" s="60"/>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row>
    <row r="538" spans="1:26" ht="15.75" customHeight="1">
      <c r="A538" s="59"/>
      <c r="B538" s="60"/>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row>
    <row r="539" spans="1:26" ht="15.75" customHeight="1">
      <c r="A539" s="59"/>
      <c r="B539" s="60"/>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row>
    <row r="540" spans="1:26" ht="15.75" customHeight="1">
      <c r="A540" s="59"/>
      <c r="B540" s="60"/>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row>
    <row r="541" spans="1:26" ht="15.75" customHeight="1">
      <c r="A541" s="59"/>
      <c r="B541" s="60"/>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row>
    <row r="542" spans="1:26" ht="15.75" customHeight="1">
      <c r="A542" s="59"/>
      <c r="B542" s="60"/>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row>
    <row r="543" spans="1:26" ht="15.75" customHeight="1">
      <c r="A543" s="59"/>
      <c r="B543" s="60"/>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row>
    <row r="544" spans="1:26" ht="15.75" customHeight="1">
      <c r="A544" s="59"/>
      <c r="B544" s="60"/>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row>
    <row r="545" spans="1:26" ht="15.75" customHeight="1">
      <c r="A545" s="59"/>
      <c r="B545" s="60"/>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row>
    <row r="546" spans="1:26" ht="15.75" customHeight="1">
      <c r="A546" s="59"/>
      <c r="B546" s="60"/>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row>
    <row r="547" spans="1:26" ht="15.75" customHeight="1">
      <c r="A547" s="59"/>
      <c r="B547" s="60"/>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row>
    <row r="548" spans="1:26" ht="15.75" customHeight="1">
      <c r="A548" s="59"/>
      <c r="B548" s="60"/>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row>
    <row r="549" spans="1:26" ht="15.75" customHeight="1">
      <c r="A549" s="59"/>
      <c r="B549" s="60"/>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row>
    <row r="550" spans="1:26" ht="15.75" customHeight="1">
      <c r="A550" s="59"/>
      <c r="B550" s="60"/>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row>
    <row r="551" spans="1:26" ht="15.75" customHeight="1">
      <c r="A551" s="59"/>
      <c r="B551" s="60"/>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row>
    <row r="552" spans="1:26" ht="15.75" customHeight="1">
      <c r="A552" s="59"/>
      <c r="B552" s="60"/>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row>
    <row r="553" spans="1:26" ht="15.75" customHeight="1">
      <c r="A553" s="59"/>
      <c r="B553" s="60"/>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row>
    <row r="554" spans="1:26" ht="15.75" customHeight="1">
      <c r="A554" s="59"/>
      <c r="B554" s="60"/>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row>
    <row r="555" spans="1:26" ht="15.75" customHeight="1">
      <c r="A555" s="59"/>
      <c r="B555" s="60"/>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row>
    <row r="556" spans="1:26" ht="15.75" customHeight="1">
      <c r="A556" s="59"/>
      <c r="B556" s="60"/>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row>
    <row r="557" spans="1:26" ht="15.75" customHeight="1">
      <c r="A557" s="59"/>
      <c r="B557" s="60"/>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row>
    <row r="558" spans="1:26" ht="15.75" customHeight="1">
      <c r="A558" s="59"/>
      <c r="B558" s="60"/>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row>
    <row r="559" spans="1:26" ht="15.75" customHeight="1">
      <c r="A559" s="59"/>
      <c r="B559" s="60"/>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row>
    <row r="560" spans="1:26" ht="15.75" customHeight="1">
      <c r="A560" s="59"/>
      <c r="B560" s="60"/>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row>
    <row r="561" spans="1:26" ht="15.75" customHeight="1">
      <c r="A561" s="59"/>
      <c r="B561" s="60"/>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row>
    <row r="562" spans="1:26" ht="15.75" customHeight="1">
      <c r="A562" s="59"/>
      <c r="B562" s="60"/>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row>
    <row r="563" spans="1:26" ht="15.75" customHeight="1">
      <c r="A563" s="59"/>
      <c r="B563" s="60"/>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row>
    <row r="564" spans="1:26" ht="15.75" customHeight="1">
      <c r="A564" s="59"/>
      <c r="B564" s="60"/>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row>
    <row r="565" spans="1:26" ht="15.75" customHeight="1">
      <c r="A565" s="59"/>
      <c r="B565" s="60"/>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row>
    <row r="566" spans="1:26" ht="15.75" customHeight="1">
      <c r="A566" s="59"/>
      <c r="B566" s="60"/>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row>
    <row r="567" spans="1:26" ht="15.75" customHeight="1">
      <c r="A567" s="59"/>
      <c r="B567" s="60"/>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row>
    <row r="568" spans="1:26" ht="15.75" customHeight="1">
      <c r="A568" s="59"/>
      <c r="B568" s="60"/>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row>
    <row r="569" spans="1:26" ht="15.75" customHeight="1">
      <c r="A569" s="59"/>
      <c r="B569" s="60"/>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row>
    <row r="570" spans="1:26" ht="15.75" customHeight="1">
      <c r="A570" s="59"/>
      <c r="B570" s="60"/>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row>
    <row r="571" spans="1:26" ht="15.75" customHeight="1">
      <c r="A571" s="59"/>
      <c r="B571" s="60"/>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row>
    <row r="572" spans="1:26" ht="15.75" customHeight="1">
      <c r="A572" s="59"/>
      <c r="B572" s="60"/>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row>
    <row r="573" spans="1:26" ht="15.75" customHeight="1">
      <c r="A573" s="59"/>
      <c r="B573" s="60"/>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row>
    <row r="574" spans="1:26" ht="15.75" customHeight="1">
      <c r="A574" s="59"/>
      <c r="B574" s="60"/>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row>
    <row r="575" spans="1:26" ht="15.75" customHeight="1">
      <c r="A575" s="59"/>
      <c r="B575" s="60"/>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row>
    <row r="576" spans="1:26" ht="15.75" customHeight="1">
      <c r="A576" s="59"/>
      <c r="B576" s="60"/>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row>
    <row r="577" spans="1:26" ht="15.75" customHeight="1">
      <c r="A577" s="59"/>
      <c r="B577" s="60"/>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row>
    <row r="578" spans="1:26" ht="15.75" customHeight="1">
      <c r="A578" s="59"/>
      <c r="B578" s="60"/>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row>
    <row r="579" spans="1:26" ht="15.75" customHeight="1">
      <c r="A579" s="59"/>
      <c r="B579" s="60"/>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row>
    <row r="580" spans="1:26" ht="15.75" customHeight="1">
      <c r="A580" s="59"/>
      <c r="B580" s="60"/>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row>
    <row r="581" spans="1:26" ht="15.75" customHeight="1">
      <c r="A581" s="59"/>
      <c r="B581" s="60"/>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row>
    <row r="582" spans="1:26" ht="15.75" customHeight="1">
      <c r="A582" s="59"/>
      <c r="B582" s="60"/>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row>
    <row r="583" spans="1:26" ht="15.75" customHeight="1">
      <c r="A583" s="59"/>
      <c r="B583" s="60"/>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row>
    <row r="584" spans="1:26" ht="15.75" customHeight="1">
      <c r="A584" s="59"/>
      <c r="B584" s="60"/>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row>
    <row r="585" spans="1:26" ht="15.75" customHeight="1">
      <c r="A585" s="59"/>
      <c r="B585" s="60"/>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row>
    <row r="586" spans="1:26" ht="15.75" customHeight="1">
      <c r="A586" s="59"/>
      <c r="B586" s="60"/>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row>
    <row r="587" spans="1:26" ht="15.75" customHeight="1">
      <c r="A587" s="59"/>
      <c r="B587" s="60"/>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row>
    <row r="588" spans="1:26" ht="15.75" customHeight="1">
      <c r="A588" s="59"/>
      <c r="B588" s="60"/>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row>
    <row r="589" spans="1:26" ht="15.75" customHeight="1">
      <c r="A589" s="59"/>
      <c r="B589" s="60"/>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row>
    <row r="590" spans="1:26" ht="15.75" customHeight="1">
      <c r="A590" s="59"/>
      <c r="B590" s="60"/>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row>
    <row r="591" spans="1:26" ht="15.75" customHeight="1">
      <c r="A591" s="59"/>
      <c r="B591" s="60"/>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row>
    <row r="592" spans="1:26" ht="15.75" customHeight="1">
      <c r="A592" s="59"/>
      <c r="B592" s="60"/>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row>
    <row r="593" spans="1:26" ht="15.75" customHeight="1">
      <c r="A593" s="59"/>
      <c r="B593" s="60"/>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row>
    <row r="594" spans="1:26" ht="15.75" customHeight="1">
      <c r="A594" s="59"/>
      <c r="B594" s="60"/>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row>
    <row r="595" spans="1:26" ht="15.75" customHeight="1">
      <c r="A595" s="59"/>
      <c r="B595" s="60"/>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row>
    <row r="596" spans="1:26" ht="15.75" customHeight="1">
      <c r="A596" s="59"/>
      <c r="B596" s="60"/>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row>
    <row r="597" spans="1:26" ht="15.75" customHeight="1">
      <c r="A597" s="59"/>
      <c r="B597" s="60"/>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row>
    <row r="598" spans="1:26" ht="15.75" customHeight="1">
      <c r="A598" s="59"/>
      <c r="B598" s="60"/>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row>
    <row r="599" spans="1:26" ht="15.75" customHeight="1">
      <c r="A599" s="59"/>
      <c r="B599" s="60"/>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row>
    <row r="600" spans="1:26" ht="15.75" customHeight="1">
      <c r="A600" s="59"/>
      <c r="B600" s="60"/>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row>
    <row r="601" spans="1:26" ht="15.75" customHeight="1">
      <c r="A601" s="59"/>
      <c r="B601" s="60"/>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row>
    <row r="602" spans="1:26" ht="15.75" customHeight="1">
      <c r="A602" s="59"/>
      <c r="B602" s="60"/>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row>
    <row r="603" spans="1:26" ht="15.75" customHeight="1">
      <c r="A603" s="59"/>
      <c r="B603" s="60"/>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row>
    <row r="604" spans="1:26" ht="15.75" customHeight="1">
      <c r="A604" s="59"/>
      <c r="B604" s="60"/>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row>
    <row r="605" spans="1:26" ht="15.75" customHeight="1">
      <c r="A605" s="59"/>
      <c r="B605" s="60"/>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row>
    <row r="606" spans="1:26" ht="15.75" customHeight="1">
      <c r="A606" s="59"/>
      <c r="B606" s="60"/>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row>
    <row r="607" spans="1:26" ht="15.75" customHeight="1">
      <c r="A607" s="59"/>
      <c r="B607" s="60"/>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row>
    <row r="608" spans="1:26" ht="15.75" customHeight="1">
      <c r="A608" s="59"/>
      <c r="B608" s="60"/>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row>
    <row r="609" spans="1:26" ht="15.75" customHeight="1">
      <c r="A609" s="59"/>
      <c r="B609" s="60"/>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row>
    <row r="610" spans="1:26" ht="15.75" customHeight="1">
      <c r="A610" s="59"/>
      <c r="B610" s="60"/>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row>
    <row r="611" spans="1:26" ht="15.75" customHeight="1">
      <c r="A611" s="59"/>
      <c r="B611" s="60"/>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row>
    <row r="612" spans="1:26" ht="15.75" customHeight="1">
      <c r="A612" s="59"/>
      <c r="B612" s="60"/>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row>
    <row r="613" spans="1:26" ht="15.75" customHeight="1">
      <c r="A613" s="59"/>
      <c r="B613" s="60"/>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row>
    <row r="614" spans="1:26" ht="15.75" customHeight="1">
      <c r="A614" s="59"/>
      <c r="B614" s="60"/>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row>
    <row r="615" spans="1:26" ht="15.75" customHeight="1">
      <c r="A615" s="59"/>
      <c r="B615" s="60"/>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row>
    <row r="616" spans="1:26" ht="15.75" customHeight="1">
      <c r="A616" s="59"/>
      <c r="B616" s="60"/>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row>
    <row r="617" spans="1:26" ht="15.75" customHeight="1">
      <c r="A617" s="59"/>
      <c r="B617" s="60"/>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row>
    <row r="618" spans="1:26" ht="15.75" customHeight="1">
      <c r="A618" s="59"/>
      <c r="B618" s="60"/>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row>
    <row r="619" spans="1:26" ht="15.75" customHeight="1">
      <c r="A619" s="59"/>
      <c r="B619" s="60"/>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row>
    <row r="620" spans="1:26" ht="15.75" customHeight="1">
      <c r="A620" s="59"/>
      <c r="B620" s="60"/>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row>
    <row r="621" spans="1:26" ht="15.75" customHeight="1">
      <c r="A621" s="59"/>
      <c r="B621" s="60"/>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row>
    <row r="622" spans="1:26" ht="15.75" customHeight="1">
      <c r="A622" s="59"/>
      <c r="B622" s="60"/>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row>
    <row r="623" spans="1:26" ht="15.75" customHeight="1">
      <c r="A623" s="59"/>
      <c r="B623" s="60"/>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row>
    <row r="624" spans="1:26" ht="15.75" customHeight="1">
      <c r="A624" s="59"/>
      <c r="B624" s="60"/>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row>
    <row r="625" spans="1:26" ht="15.75" customHeight="1">
      <c r="A625" s="59"/>
      <c r="B625" s="60"/>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row>
    <row r="626" spans="1:26" ht="15.75" customHeight="1">
      <c r="A626" s="59"/>
      <c r="B626" s="60"/>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row>
    <row r="627" spans="1:26" ht="15.75" customHeight="1">
      <c r="A627" s="59"/>
      <c r="B627" s="60"/>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row>
    <row r="628" spans="1:26" ht="15.75" customHeight="1">
      <c r="A628" s="59"/>
      <c r="B628" s="60"/>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row>
    <row r="629" spans="1:26" ht="15.75" customHeight="1">
      <c r="A629" s="59"/>
      <c r="B629" s="60"/>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row>
    <row r="630" spans="1:26" ht="15.75" customHeight="1">
      <c r="A630" s="59"/>
      <c r="B630" s="60"/>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row>
    <row r="631" spans="1:26" ht="15.75" customHeight="1">
      <c r="A631" s="59"/>
      <c r="B631" s="60"/>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row>
    <row r="632" spans="1:26" ht="15.75" customHeight="1">
      <c r="A632" s="59"/>
      <c r="B632" s="60"/>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row>
    <row r="633" spans="1:26" ht="15.75" customHeight="1">
      <c r="A633" s="59"/>
      <c r="B633" s="60"/>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row>
    <row r="634" spans="1:26" ht="15.75" customHeight="1">
      <c r="A634" s="59"/>
      <c r="B634" s="60"/>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row>
    <row r="635" spans="1:26" ht="15.75" customHeight="1">
      <c r="A635" s="59"/>
      <c r="B635" s="60"/>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row>
    <row r="636" spans="1:26" ht="15.75" customHeight="1">
      <c r="A636" s="59"/>
      <c r="B636" s="60"/>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row>
    <row r="637" spans="1:26" ht="15.75" customHeight="1">
      <c r="A637" s="59"/>
      <c r="B637" s="60"/>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row>
    <row r="638" spans="1:26" ht="15.75" customHeight="1">
      <c r="A638" s="59"/>
      <c r="B638" s="60"/>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row>
    <row r="639" spans="1:26" ht="15.75" customHeight="1">
      <c r="A639" s="59"/>
      <c r="B639" s="60"/>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row>
    <row r="640" spans="1:26" ht="15.75" customHeight="1">
      <c r="A640" s="59"/>
      <c r="B640" s="60"/>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row>
    <row r="641" spans="1:26" ht="15.75" customHeight="1">
      <c r="A641" s="59"/>
      <c r="B641" s="60"/>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row>
    <row r="642" spans="1:26" ht="15.75" customHeight="1">
      <c r="A642" s="59"/>
      <c r="B642" s="60"/>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row>
    <row r="643" spans="1:26" ht="15.75" customHeight="1">
      <c r="A643" s="59"/>
      <c r="B643" s="60"/>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row>
    <row r="644" spans="1:26" ht="15.75" customHeight="1">
      <c r="A644" s="59"/>
      <c r="B644" s="60"/>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row>
    <row r="645" spans="1:26" ht="15.75" customHeight="1">
      <c r="A645" s="59"/>
      <c r="B645" s="60"/>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row>
    <row r="646" spans="1:26" ht="15.75" customHeight="1">
      <c r="A646" s="59"/>
      <c r="B646" s="60"/>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row>
    <row r="647" spans="1:26" ht="15.75" customHeight="1">
      <c r="A647" s="59"/>
      <c r="B647" s="60"/>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row>
    <row r="648" spans="1:26" ht="15.75" customHeight="1">
      <c r="A648" s="59"/>
      <c r="B648" s="60"/>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row>
    <row r="649" spans="1:26" ht="15.75" customHeight="1">
      <c r="A649" s="59"/>
      <c r="B649" s="60"/>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row>
    <row r="650" spans="1:26" ht="15.75" customHeight="1">
      <c r="A650" s="59"/>
      <c r="B650" s="60"/>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row>
    <row r="651" spans="1:26" ht="15.75" customHeight="1">
      <c r="A651" s="59"/>
      <c r="B651" s="60"/>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row>
    <row r="652" spans="1:26" ht="15.75" customHeight="1">
      <c r="A652" s="59"/>
      <c r="B652" s="60"/>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row>
    <row r="653" spans="1:26" ht="15.75" customHeight="1">
      <c r="A653" s="59"/>
      <c r="B653" s="60"/>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row>
    <row r="654" spans="1:26" ht="15.75" customHeight="1">
      <c r="A654" s="59"/>
      <c r="B654" s="60"/>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row>
    <row r="655" spans="1:26" ht="15.75" customHeight="1">
      <c r="A655" s="59"/>
      <c r="B655" s="60"/>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row>
    <row r="656" spans="1:26" ht="15.75" customHeight="1">
      <c r="A656" s="59"/>
      <c r="B656" s="60"/>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row>
    <row r="657" spans="1:26" ht="15.75" customHeight="1">
      <c r="A657" s="59"/>
      <c r="B657" s="60"/>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row>
    <row r="658" spans="1:26" ht="15.75" customHeight="1">
      <c r="A658" s="59"/>
      <c r="B658" s="60"/>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row>
    <row r="659" spans="1:26" ht="15.75" customHeight="1">
      <c r="A659" s="59"/>
      <c r="B659" s="60"/>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row>
    <row r="660" spans="1:26" ht="15.75" customHeight="1">
      <c r="A660" s="59"/>
      <c r="B660" s="60"/>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row>
    <row r="661" spans="1:26" ht="15.75" customHeight="1">
      <c r="A661" s="59"/>
      <c r="B661" s="60"/>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row>
    <row r="662" spans="1:26" ht="15.75" customHeight="1">
      <c r="A662" s="59"/>
      <c r="B662" s="60"/>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row>
    <row r="663" spans="1:26" ht="15.75" customHeight="1">
      <c r="A663" s="59"/>
      <c r="B663" s="60"/>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row>
    <row r="664" spans="1:26" ht="15.75" customHeight="1">
      <c r="A664" s="59"/>
      <c r="B664" s="60"/>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row>
    <row r="665" spans="1:26" ht="15.75" customHeight="1">
      <c r="A665" s="59"/>
      <c r="B665" s="60"/>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row>
    <row r="666" spans="1:26" ht="15.75" customHeight="1">
      <c r="A666" s="59"/>
      <c r="B666" s="60"/>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row>
    <row r="667" spans="1:26" ht="15.75" customHeight="1">
      <c r="A667" s="59"/>
      <c r="B667" s="60"/>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row>
    <row r="668" spans="1:26" ht="15.75" customHeight="1">
      <c r="A668" s="59"/>
      <c r="B668" s="60"/>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row>
    <row r="669" spans="1:26" ht="15.75" customHeight="1">
      <c r="A669" s="59"/>
      <c r="B669" s="60"/>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row>
    <row r="670" spans="1:26" ht="15.75" customHeight="1">
      <c r="A670" s="59"/>
      <c r="B670" s="60"/>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row>
    <row r="671" spans="1:26" ht="15.75" customHeight="1">
      <c r="A671" s="59"/>
      <c r="B671" s="60"/>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row>
    <row r="672" spans="1:26" ht="15.75" customHeight="1">
      <c r="A672" s="59"/>
      <c r="B672" s="60"/>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row>
    <row r="673" spans="1:26" ht="15.75" customHeight="1">
      <c r="A673" s="59"/>
      <c r="B673" s="60"/>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row>
    <row r="674" spans="1:26" ht="15.75" customHeight="1">
      <c r="A674" s="59"/>
      <c r="B674" s="60"/>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row>
    <row r="675" spans="1:26" ht="15.75" customHeight="1">
      <c r="A675" s="59"/>
      <c r="B675" s="60"/>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row>
    <row r="676" spans="1:26" ht="15.75" customHeight="1">
      <c r="A676" s="59"/>
      <c r="B676" s="60"/>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row>
    <row r="677" spans="1:26" ht="15.75" customHeight="1">
      <c r="A677" s="59"/>
      <c r="B677" s="60"/>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row>
    <row r="678" spans="1:26" ht="15.75" customHeight="1">
      <c r="A678" s="59"/>
      <c r="B678" s="60"/>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row>
    <row r="679" spans="1:26" ht="15.75" customHeight="1">
      <c r="A679" s="59"/>
      <c r="B679" s="60"/>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row>
    <row r="680" spans="1:26" ht="15.75" customHeight="1">
      <c r="A680" s="59"/>
      <c r="B680" s="60"/>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row>
    <row r="681" spans="1:26" ht="15.75" customHeight="1">
      <c r="A681" s="59"/>
      <c r="B681" s="60"/>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row>
    <row r="682" spans="1:26" ht="15.75" customHeight="1">
      <c r="A682" s="59"/>
      <c r="B682" s="60"/>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row>
    <row r="683" spans="1:26" ht="15.75" customHeight="1">
      <c r="A683" s="59"/>
      <c r="B683" s="60"/>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row>
    <row r="684" spans="1:26" ht="15.75" customHeight="1">
      <c r="A684" s="59"/>
      <c r="B684" s="60"/>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row>
    <row r="685" spans="1:26" ht="15.75" customHeight="1">
      <c r="A685" s="59"/>
      <c r="B685" s="60"/>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row>
    <row r="686" spans="1:26" ht="15.75" customHeight="1">
      <c r="A686" s="59"/>
      <c r="B686" s="60"/>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row>
    <row r="687" spans="1:26" ht="15.75" customHeight="1">
      <c r="A687" s="59"/>
      <c r="B687" s="60"/>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row>
    <row r="688" spans="1:26" ht="15.75" customHeight="1">
      <c r="A688" s="59"/>
      <c r="B688" s="60"/>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row>
    <row r="689" spans="1:26" ht="15.75" customHeight="1">
      <c r="A689" s="59"/>
      <c r="B689" s="60"/>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row>
    <row r="690" spans="1:26" ht="15.75" customHeight="1">
      <c r="A690" s="59"/>
      <c r="B690" s="60"/>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row>
    <row r="691" spans="1:26" ht="15.75" customHeight="1">
      <c r="A691" s="59"/>
      <c r="B691" s="60"/>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row>
    <row r="692" spans="1:26" ht="15.75" customHeight="1">
      <c r="A692" s="59"/>
      <c r="B692" s="60"/>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row>
    <row r="693" spans="1:26" ht="15.75" customHeight="1">
      <c r="A693" s="59"/>
      <c r="B693" s="60"/>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row>
    <row r="694" spans="1:26" ht="15.75" customHeight="1">
      <c r="A694" s="59"/>
      <c r="B694" s="60"/>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row>
    <row r="695" spans="1:26" ht="15.75" customHeight="1">
      <c r="A695" s="59"/>
      <c r="B695" s="60"/>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row>
    <row r="696" spans="1:26" ht="15.75" customHeight="1">
      <c r="A696" s="59"/>
      <c r="B696" s="60"/>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row>
    <row r="697" spans="1:26" ht="15.75" customHeight="1">
      <c r="A697" s="59"/>
      <c r="B697" s="60"/>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row>
    <row r="698" spans="1:26" ht="15.75" customHeight="1">
      <c r="A698" s="59"/>
      <c r="B698" s="60"/>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row>
    <row r="699" spans="1:26" ht="15.75" customHeight="1">
      <c r="A699" s="59"/>
      <c r="B699" s="60"/>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row>
    <row r="700" spans="1:26" ht="15.75" customHeight="1">
      <c r="A700" s="59"/>
      <c r="B700" s="60"/>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row>
    <row r="701" spans="1:26" ht="15.75" customHeight="1">
      <c r="A701" s="59"/>
      <c r="B701" s="60"/>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row>
    <row r="702" spans="1:26" ht="15.75" customHeight="1">
      <c r="A702" s="59"/>
      <c r="B702" s="60"/>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row>
    <row r="703" spans="1:26" ht="15.75" customHeight="1">
      <c r="A703" s="59"/>
      <c r="B703" s="60"/>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row>
    <row r="704" spans="1:26" ht="15.75" customHeight="1">
      <c r="A704" s="59"/>
      <c r="B704" s="60"/>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row>
    <row r="705" spans="1:26" ht="15.75" customHeight="1">
      <c r="A705" s="59"/>
      <c r="B705" s="60"/>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row>
    <row r="706" spans="1:26" ht="15.75" customHeight="1">
      <c r="A706" s="59"/>
      <c r="B706" s="60"/>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row>
    <row r="707" spans="1:26" ht="15.75" customHeight="1">
      <c r="A707" s="59"/>
      <c r="B707" s="60"/>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row>
    <row r="708" spans="1:26" ht="15.75" customHeight="1">
      <c r="A708" s="59"/>
      <c r="B708" s="60"/>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row>
    <row r="709" spans="1:26" ht="15.75" customHeight="1">
      <c r="A709" s="59"/>
      <c r="B709" s="60"/>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row>
    <row r="710" spans="1:26" ht="15.75" customHeight="1">
      <c r="A710" s="59"/>
      <c r="B710" s="60"/>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row>
    <row r="711" spans="1:26" ht="15.75" customHeight="1">
      <c r="A711" s="59"/>
      <c r="B711" s="60"/>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row>
    <row r="712" spans="1:26" ht="15.75" customHeight="1">
      <c r="A712" s="59"/>
      <c r="B712" s="60"/>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row>
    <row r="713" spans="1:26" ht="15.75" customHeight="1">
      <c r="A713" s="59"/>
      <c r="B713" s="60"/>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row>
    <row r="714" spans="1:26" ht="15.75" customHeight="1">
      <c r="A714" s="59"/>
      <c r="B714" s="60"/>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row>
    <row r="715" spans="1:26" ht="15.75" customHeight="1">
      <c r="A715" s="59"/>
      <c r="B715" s="60"/>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row>
    <row r="716" spans="1:26" ht="15.75" customHeight="1">
      <c r="A716" s="59"/>
      <c r="B716" s="60"/>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row>
    <row r="717" spans="1:26" ht="15.75" customHeight="1">
      <c r="A717" s="59"/>
      <c r="B717" s="60"/>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row>
    <row r="718" spans="1:26" ht="15.75" customHeight="1">
      <c r="A718" s="59"/>
      <c r="B718" s="60"/>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row>
    <row r="719" spans="1:26" ht="15.75" customHeight="1">
      <c r="A719" s="59"/>
      <c r="B719" s="60"/>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row>
    <row r="720" spans="1:26" ht="15.75" customHeight="1">
      <c r="A720" s="59"/>
      <c r="B720" s="60"/>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row>
    <row r="721" spans="1:26" ht="15.75" customHeight="1">
      <c r="A721" s="59"/>
      <c r="B721" s="60"/>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row>
    <row r="722" spans="1:26" ht="15.75" customHeight="1">
      <c r="A722" s="59"/>
      <c r="B722" s="60"/>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row>
    <row r="723" spans="1:26" ht="15.75" customHeight="1">
      <c r="A723" s="59"/>
      <c r="B723" s="60"/>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row>
    <row r="724" spans="1:26" ht="15.75" customHeight="1">
      <c r="A724" s="59"/>
      <c r="B724" s="60"/>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row>
    <row r="725" spans="1:26" ht="15.75" customHeight="1">
      <c r="A725" s="59"/>
      <c r="B725" s="60"/>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row>
    <row r="726" spans="1:26" ht="15.75" customHeight="1">
      <c r="A726" s="59"/>
      <c r="B726" s="60"/>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row>
    <row r="727" spans="1:26" ht="15.75" customHeight="1">
      <c r="A727" s="59"/>
      <c r="B727" s="60"/>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row>
    <row r="728" spans="1:26" ht="15.75" customHeight="1">
      <c r="A728" s="59"/>
      <c r="B728" s="60"/>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row>
    <row r="729" spans="1:26" ht="15.75" customHeight="1">
      <c r="A729" s="59"/>
      <c r="B729" s="60"/>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row>
    <row r="730" spans="1:26" ht="15.75" customHeight="1">
      <c r="A730" s="59"/>
      <c r="B730" s="60"/>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row>
    <row r="731" spans="1:26" ht="15.75" customHeight="1">
      <c r="A731" s="59"/>
      <c r="B731" s="60"/>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row>
    <row r="732" spans="1:26" ht="15.75" customHeight="1">
      <c r="A732" s="59"/>
      <c r="B732" s="60"/>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row>
    <row r="733" spans="1:26" ht="15.75" customHeight="1">
      <c r="A733" s="59"/>
      <c r="B733" s="60"/>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row>
    <row r="734" spans="1:26" ht="15.75" customHeight="1">
      <c r="A734" s="59"/>
      <c r="B734" s="60"/>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row>
    <row r="735" spans="1:26" ht="15.75" customHeight="1">
      <c r="A735" s="59"/>
      <c r="B735" s="60"/>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row>
    <row r="736" spans="1:26" ht="15.75" customHeight="1">
      <c r="A736" s="59"/>
      <c r="B736" s="60"/>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row>
    <row r="737" spans="1:26" ht="15.75" customHeight="1">
      <c r="A737" s="59"/>
      <c r="B737" s="60"/>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row>
    <row r="738" spans="1:26" ht="15.75" customHeight="1">
      <c r="A738" s="59"/>
      <c r="B738" s="60"/>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row>
    <row r="739" spans="1:26" ht="15.75" customHeight="1">
      <c r="A739" s="59"/>
      <c r="B739" s="60"/>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row>
    <row r="740" spans="1:26" ht="15.75" customHeight="1">
      <c r="A740" s="59"/>
      <c r="B740" s="60"/>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row>
    <row r="741" spans="1:26" ht="15.75" customHeight="1">
      <c r="A741" s="59"/>
      <c r="B741" s="60"/>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row>
    <row r="742" spans="1:26" ht="15.75" customHeight="1">
      <c r="A742" s="59"/>
      <c r="B742" s="60"/>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row>
    <row r="743" spans="1:26" ht="15.75" customHeight="1">
      <c r="A743" s="59"/>
      <c r="B743" s="60"/>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row>
    <row r="744" spans="1:26" ht="15.75" customHeight="1">
      <c r="A744" s="59"/>
      <c r="B744" s="60"/>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row>
    <row r="745" spans="1:26" ht="15.75" customHeight="1">
      <c r="A745" s="59"/>
      <c r="B745" s="60"/>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row>
    <row r="746" spans="1:26" ht="15.75" customHeight="1">
      <c r="A746" s="59"/>
      <c r="B746" s="60"/>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row>
    <row r="747" spans="1:26" ht="15.75" customHeight="1">
      <c r="A747" s="59"/>
      <c r="B747" s="60"/>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row>
    <row r="748" spans="1:26" ht="15.75" customHeight="1">
      <c r="A748" s="59"/>
      <c r="B748" s="60"/>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row>
    <row r="749" spans="1:26" ht="15.75" customHeight="1">
      <c r="A749" s="59"/>
      <c r="B749" s="60"/>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row>
    <row r="750" spans="1:26" ht="15.75" customHeight="1">
      <c r="A750" s="59"/>
      <c r="B750" s="60"/>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row>
    <row r="751" spans="1:26" ht="15.75" customHeight="1">
      <c r="A751" s="59"/>
      <c r="B751" s="60"/>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row>
    <row r="752" spans="1:26" ht="15.75" customHeight="1">
      <c r="A752" s="59"/>
      <c r="B752" s="60"/>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row>
    <row r="753" spans="1:26" ht="15.75" customHeight="1">
      <c r="A753" s="59"/>
      <c r="B753" s="60"/>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row>
    <row r="754" spans="1:26" ht="15.75" customHeight="1">
      <c r="A754" s="59"/>
      <c r="B754" s="60"/>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row>
    <row r="755" spans="1:26" ht="15.75" customHeight="1">
      <c r="A755" s="59"/>
      <c r="B755" s="60"/>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row>
    <row r="756" spans="1:26" ht="15.75" customHeight="1">
      <c r="A756" s="59"/>
      <c r="B756" s="60"/>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row>
    <row r="757" spans="1:26" ht="15.75" customHeight="1">
      <c r="A757" s="59"/>
      <c r="B757" s="60"/>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row>
    <row r="758" spans="1:26" ht="15.75" customHeight="1">
      <c r="A758" s="59"/>
      <c r="B758" s="60"/>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row>
    <row r="759" spans="1:26" ht="15.75" customHeight="1">
      <c r="A759" s="59"/>
      <c r="B759" s="60"/>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row>
    <row r="760" spans="1:26" ht="15.75" customHeight="1">
      <c r="A760" s="59"/>
      <c r="B760" s="60"/>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row>
    <row r="761" spans="1:26" ht="15.75" customHeight="1">
      <c r="A761" s="59"/>
      <c r="B761" s="60"/>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row>
    <row r="762" spans="1:26" ht="15.75" customHeight="1">
      <c r="A762" s="59"/>
      <c r="B762" s="60"/>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row>
    <row r="763" spans="1:26" ht="15.75" customHeight="1">
      <c r="A763" s="59"/>
      <c r="B763" s="60"/>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row>
    <row r="764" spans="1:26" ht="15.75" customHeight="1">
      <c r="A764" s="59"/>
      <c r="B764" s="60"/>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row>
    <row r="765" spans="1:26" ht="15.75" customHeight="1">
      <c r="A765" s="59"/>
      <c r="B765" s="60"/>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row>
    <row r="766" spans="1:26" ht="15.75" customHeight="1">
      <c r="A766" s="59"/>
      <c r="B766" s="60"/>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row>
    <row r="767" spans="1:26" ht="15.75" customHeight="1">
      <c r="A767" s="59"/>
      <c r="B767" s="60"/>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row>
    <row r="768" spans="1:26" ht="15.75" customHeight="1">
      <c r="A768" s="59"/>
      <c r="B768" s="60"/>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row>
    <row r="769" spans="1:26" ht="15.75" customHeight="1">
      <c r="A769" s="59"/>
      <c r="B769" s="60"/>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row>
    <row r="770" spans="1:26" ht="15.75" customHeight="1">
      <c r="A770" s="59"/>
      <c r="B770" s="60"/>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row>
    <row r="771" spans="1:26" ht="15.75" customHeight="1">
      <c r="A771" s="59"/>
      <c r="B771" s="60"/>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row>
    <row r="772" spans="1:26" ht="15.75" customHeight="1">
      <c r="A772" s="59"/>
      <c r="B772" s="60"/>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row>
    <row r="773" spans="1:26" ht="15.75" customHeight="1">
      <c r="A773" s="59"/>
      <c r="B773" s="60"/>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row>
    <row r="774" spans="1:26" ht="15.75" customHeight="1">
      <c r="A774" s="59"/>
      <c r="B774" s="60"/>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row>
    <row r="775" spans="1:26" ht="15.75" customHeight="1">
      <c r="A775" s="59"/>
      <c r="B775" s="60"/>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row>
    <row r="776" spans="1:26" ht="15.75" customHeight="1">
      <c r="A776" s="59"/>
      <c r="B776" s="60"/>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row>
    <row r="777" spans="1:26" ht="15.75" customHeight="1">
      <c r="A777" s="59"/>
      <c r="B777" s="60"/>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row>
    <row r="778" spans="1:26" ht="15.75" customHeight="1">
      <c r="A778" s="59"/>
      <c r="B778" s="60"/>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row>
    <row r="779" spans="1:26" ht="15.75" customHeight="1">
      <c r="A779" s="59"/>
      <c r="B779" s="60"/>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row>
    <row r="780" spans="1:26" ht="15.75" customHeight="1">
      <c r="A780" s="59"/>
      <c r="B780" s="60"/>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row>
    <row r="781" spans="1:26" ht="15.75" customHeight="1">
      <c r="A781" s="59"/>
      <c r="B781" s="60"/>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row>
    <row r="782" spans="1:26" ht="15.75" customHeight="1">
      <c r="A782" s="59"/>
      <c r="B782" s="60"/>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row>
    <row r="783" spans="1:26" ht="15.75" customHeight="1">
      <c r="A783" s="59"/>
      <c r="B783" s="60"/>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row>
    <row r="784" spans="1:26" ht="15.75" customHeight="1">
      <c r="A784" s="59"/>
      <c r="B784" s="60"/>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row>
    <row r="785" spans="1:26" ht="15.75" customHeight="1">
      <c r="A785" s="59"/>
      <c r="B785" s="60"/>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row>
    <row r="786" spans="1:26" ht="15.75" customHeight="1">
      <c r="A786" s="59"/>
      <c r="B786" s="60"/>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row>
    <row r="787" spans="1:26" ht="15.75" customHeight="1">
      <c r="A787" s="59"/>
      <c r="B787" s="60"/>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row>
    <row r="788" spans="1:26" ht="15.75" customHeight="1">
      <c r="A788" s="59"/>
      <c r="B788" s="60"/>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row>
    <row r="789" spans="1:26" ht="15.75" customHeight="1">
      <c r="A789" s="59"/>
      <c r="B789" s="60"/>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row>
    <row r="790" spans="1:26" ht="15.75" customHeight="1">
      <c r="A790" s="59"/>
      <c r="B790" s="60"/>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row>
    <row r="791" spans="1:26" ht="15.75" customHeight="1">
      <c r="A791" s="59"/>
      <c r="B791" s="60"/>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row>
    <row r="792" spans="1:26" ht="15.75" customHeight="1">
      <c r="A792" s="59"/>
      <c r="B792" s="60"/>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row>
    <row r="793" spans="1:26" ht="15.75" customHeight="1">
      <c r="A793" s="59"/>
      <c r="B793" s="60"/>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row>
    <row r="794" spans="1:26" ht="15.75" customHeight="1">
      <c r="A794" s="59"/>
      <c r="B794" s="60"/>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row>
    <row r="795" spans="1:26" ht="15.75" customHeight="1">
      <c r="A795" s="59"/>
      <c r="B795" s="60"/>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row>
    <row r="796" spans="1:26" ht="15.75" customHeight="1">
      <c r="A796" s="59"/>
      <c r="B796" s="60"/>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row>
    <row r="797" spans="1:26" ht="15.75" customHeight="1">
      <c r="A797" s="59"/>
      <c r="B797" s="60"/>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row>
    <row r="798" spans="1:26" ht="15.75" customHeight="1">
      <c r="A798" s="59"/>
      <c r="B798" s="60"/>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row>
    <row r="799" spans="1:26" ht="15.75" customHeight="1">
      <c r="A799" s="59"/>
      <c r="B799" s="60"/>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row>
    <row r="800" spans="1:26" ht="15.75" customHeight="1">
      <c r="A800" s="59"/>
      <c r="B800" s="60"/>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row>
    <row r="801" spans="1:26" ht="15.75" customHeight="1">
      <c r="A801" s="59"/>
      <c r="B801" s="60"/>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row>
    <row r="802" spans="1:26" ht="15.75" customHeight="1">
      <c r="A802" s="59"/>
      <c r="B802" s="60"/>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row>
    <row r="803" spans="1:26" ht="15.75" customHeight="1">
      <c r="A803" s="59"/>
      <c r="B803" s="60"/>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row>
    <row r="804" spans="1:26" ht="15.75" customHeight="1">
      <c r="A804" s="59"/>
      <c r="B804" s="60"/>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row>
    <row r="805" spans="1:26" ht="15.75" customHeight="1">
      <c r="A805" s="59"/>
      <c r="B805" s="60"/>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row>
    <row r="806" spans="1:26" ht="15.75" customHeight="1">
      <c r="A806" s="59"/>
      <c r="B806" s="60"/>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row>
    <row r="807" spans="1:26" ht="15.75" customHeight="1">
      <c r="A807" s="59"/>
      <c r="B807" s="60"/>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row>
    <row r="808" spans="1:26" ht="15.75" customHeight="1">
      <c r="A808" s="59"/>
      <c r="B808" s="60"/>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row>
    <row r="809" spans="1:26" ht="15.75" customHeight="1">
      <c r="A809" s="59"/>
      <c r="B809" s="60"/>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row>
    <row r="810" spans="1:26" ht="15.75" customHeight="1">
      <c r="A810" s="59"/>
      <c r="B810" s="60"/>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row>
    <row r="811" spans="1:26" ht="15.75" customHeight="1">
      <c r="A811" s="59"/>
      <c r="B811" s="60"/>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row>
    <row r="812" spans="1:26" ht="15.75" customHeight="1">
      <c r="A812" s="59"/>
      <c r="B812" s="60"/>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row>
    <row r="813" spans="1:26" ht="15.75" customHeight="1">
      <c r="A813" s="59"/>
      <c r="B813" s="60"/>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row>
    <row r="814" spans="1:26" ht="15.75" customHeight="1">
      <c r="A814" s="59"/>
      <c r="B814" s="60"/>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row>
    <row r="815" spans="1:26" ht="15.75" customHeight="1">
      <c r="A815" s="59"/>
      <c r="B815" s="60"/>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row>
    <row r="816" spans="1:26" ht="15.75" customHeight="1">
      <c r="A816" s="59"/>
      <c r="B816" s="60"/>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row>
    <row r="817" spans="1:26" ht="15.75" customHeight="1">
      <c r="A817" s="59"/>
      <c r="B817" s="60"/>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row>
    <row r="818" spans="1:26" ht="15.75" customHeight="1">
      <c r="A818" s="59"/>
      <c r="B818" s="60"/>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row>
    <row r="819" spans="1:26" ht="15.75" customHeight="1">
      <c r="A819" s="59"/>
      <c r="B819" s="60"/>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row>
    <row r="820" spans="1:26" ht="15.75" customHeight="1">
      <c r="A820" s="59"/>
      <c r="B820" s="60"/>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row>
    <row r="821" spans="1:26" ht="15.75" customHeight="1">
      <c r="A821" s="59"/>
      <c r="B821" s="60"/>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row>
    <row r="822" spans="1:26" ht="15.75" customHeight="1">
      <c r="A822" s="59"/>
      <c r="B822" s="60"/>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row>
    <row r="823" spans="1:26" ht="15.75" customHeight="1">
      <c r="A823" s="59"/>
      <c r="B823" s="60"/>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row>
    <row r="824" spans="1:26" ht="15.75" customHeight="1">
      <c r="A824" s="59"/>
      <c r="B824" s="60"/>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row>
    <row r="825" spans="1:26" ht="15.75" customHeight="1">
      <c r="A825" s="59"/>
      <c r="B825" s="60"/>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row>
    <row r="826" spans="1:26" ht="15.75" customHeight="1">
      <c r="A826" s="59"/>
      <c r="B826" s="60"/>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row>
    <row r="827" spans="1:26" ht="15.75" customHeight="1">
      <c r="A827" s="59"/>
      <c r="B827" s="60"/>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row>
    <row r="828" spans="1:26" ht="15.75" customHeight="1">
      <c r="A828" s="59"/>
      <c r="B828" s="60"/>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row>
    <row r="829" spans="1:26" ht="15.75" customHeight="1">
      <c r="A829" s="59"/>
      <c r="B829" s="60"/>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row>
    <row r="830" spans="1:26" ht="15.75" customHeight="1">
      <c r="A830" s="59"/>
      <c r="B830" s="60"/>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row>
    <row r="831" spans="1:26" ht="15.75" customHeight="1">
      <c r="A831" s="59"/>
      <c r="B831" s="60"/>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row>
    <row r="832" spans="1:26" ht="15.75" customHeight="1">
      <c r="A832" s="59"/>
      <c r="B832" s="60"/>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row>
    <row r="833" spans="1:26" ht="15.75" customHeight="1">
      <c r="A833" s="59"/>
      <c r="B833" s="60"/>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row>
    <row r="834" spans="1:26" ht="15.75" customHeight="1">
      <c r="A834" s="59"/>
      <c r="B834" s="60"/>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row>
    <row r="835" spans="1:26" ht="15.75" customHeight="1">
      <c r="A835" s="59"/>
      <c r="B835" s="60"/>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row>
    <row r="836" spans="1:26" ht="15.75" customHeight="1">
      <c r="A836" s="59"/>
      <c r="B836" s="60"/>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row>
    <row r="837" spans="1:26" ht="15.75" customHeight="1">
      <c r="A837" s="59"/>
      <c r="B837" s="60"/>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row>
    <row r="838" spans="1:26" ht="15.75" customHeight="1">
      <c r="A838" s="59"/>
      <c r="B838" s="60"/>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row>
    <row r="839" spans="1:26" ht="15.75" customHeight="1">
      <c r="A839" s="59"/>
      <c r="B839" s="60"/>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row>
    <row r="840" spans="1:26" ht="15.75" customHeight="1">
      <c r="A840" s="59"/>
      <c r="B840" s="60"/>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row>
    <row r="841" spans="1:26" ht="15.75" customHeight="1">
      <c r="A841" s="59"/>
      <c r="B841" s="60"/>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row>
    <row r="842" spans="1:26" ht="15.75" customHeight="1">
      <c r="A842" s="59"/>
      <c r="B842" s="60"/>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row>
    <row r="843" spans="1:26" ht="15.75" customHeight="1">
      <c r="A843" s="59"/>
      <c r="B843" s="60"/>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row>
    <row r="844" spans="1:26" ht="15.75" customHeight="1">
      <c r="A844" s="59"/>
      <c r="B844" s="60"/>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row>
    <row r="845" spans="1:26" ht="15.75" customHeight="1">
      <c r="A845" s="59"/>
      <c r="B845" s="60"/>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row>
    <row r="846" spans="1:26" ht="15.75" customHeight="1">
      <c r="A846" s="59"/>
      <c r="B846" s="60"/>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row>
    <row r="847" spans="1:26" ht="15.75" customHeight="1">
      <c r="A847" s="59"/>
      <c r="B847" s="60"/>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row>
    <row r="848" spans="1:26" ht="15.75" customHeight="1">
      <c r="A848" s="59"/>
      <c r="B848" s="60"/>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row>
    <row r="849" spans="1:26" ht="15.75" customHeight="1">
      <c r="A849" s="59"/>
      <c r="B849" s="60"/>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row>
    <row r="850" spans="1:26" ht="15.75" customHeight="1">
      <c r="A850" s="59"/>
      <c r="B850" s="60"/>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row>
    <row r="851" spans="1:26" ht="15.75" customHeight="1">
      <c r="A851" s="59"/>
      <c r="B851" s="60"/>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row>
    <row r="852" spans="1:26" ht="15.75" customHeight="1">
      <c r="A852" s="59"/>
      <c r="B852" s="60"/>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row>
    <row r="853" spans="1:26" ht="15.75" customHeight="1">
      <c r="A853" s="59"/>
      <c r="B853" s="60"/>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row>
    <row r="854" spans="1:26" ht="15.75" customHeight="1">
      <c r="A854" s="59"/>
      <c r="B854" s="60"/>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row>
    <row r="855" spans="1:26" ht="15.75" customHeight="1">
      <c r="A855" s="59"/>
      <c r="B855" s="60"/>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row>
    <row r="856" spans="1:26" ht="15.75" customHeight="1">
      <c r="A856" s="59"/>
      <c r="B856" s="60"/>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row>
    <row r="857" spans="1:26" ht="15.75" customHeight="1">
      <c r="A857" s="59"/>
      <c r="B857" s="60"/>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row>
    <row r="858" spans="1:26" ht="15.75" customHeight="1">
      <c r="A858" s="59"/>
      <c r="B858" s="60"/>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row>
    <row r="859" spans="1:26" ht="15.75" customHeight="1">
      <c r="A859" s="59"/>
      <c r="B859" s="60"/>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row>
    <row r="860" spans="1:26" ht="15.75" customHeight="1">
      <c r="A860" s="59"/>
      <c r="B860" s="60"/>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row>
    <row r="861" spans="1:26" ht="15.75" customHeight="1">
      <c r="A861" s="59"/>
      <c r="B861" s="60"/>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row>
    <row r="862" spans="1:26" ht="15.75" customHeight="1">
      <c r="A862" s="59"/>
      <c r="B862" s="60"/>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row>
    <row r="863" spans="1:26" ht="15.75" customHeight="1">
      <c r="A863" s="59"/>
      <c r="B863" s="60"/>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row>
    <row r="864" spans="1:26" ht="15.75" customHeight="1">
      <c r="A864" s="59"/>
      <c r="B864" s="60"/>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row>
    <row r="865" spans="1:26" ht="15.75" customHeight="1">
      <c r="A865" s="59"/>
      <c r="B865" s="60"/>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row>
    <row r="866" spans="1:26" ht="15.75" customHeight="1">
      <c r="A866" s="59"/>
      <c r="B866" s="60"/>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row>
    <row r="867" spans="1:26" ht="15.75" customHeight="1">
      <c r="A867" s="59"/>
      <c r="B867" s="60"/>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row>
    <row r="868" spans="1:26" ht="15.75" customHeight="1">
      <c r="A868" s="59"/>
      <c r="B868" s="60"/>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row>
    <row r="869" spans="1:26" ht="15.75" customHeight="1">
      <c r="A869" s="59"/>
      <c r="B869" s="60"/>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row>
    <row r="870" spans="1:26" ht="15.75" customHeight="1">
      <c r="A870" s="59"/>
      <c r="B870" s="60"/>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row>
    <row r="871" spans="1:26" ht="15.75" customHeight="1">
      <c r="A871" s="59"/>
      <c r="B871" s="60"/>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row>
    <row r="872" spans="1:26" ht="15.75" customHeight="1">
      <c r="A872" s="59"/>
      <c r="B872" s="60"/>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row>
    <row r="873" spans="1:26" ht="15.75" customHeight="1">
      <c r="A873" s="59"/>
      <c r="B873" s="60"/>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row>
    <row r="874" spans="1:26" ht="15.75" customHeight="1">
      <c r="A874" s="59"/>
      <c r="B874" s="60"/>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row>
    <row r="875" spans="1:26" ht="15.75" customHeight="1">
      <c r="A875" s="59"/>
      <c r="B875" s="60"/>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row>
    <row r="876" spans="1:26" ht="15.75" customHeight="1">
      <c r="A876" s="59"/>
      <c r="B876" s="60"/>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row>
    <row r="877" spans="1:26" ht="15.75" customHeight="1">
      <c r="A877" s="59"/>
      <c r="B877" s="60"/>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row>
    <row r="878" spans="1:26" ht="15.75" customHeight="1">
      <c r="A878" s="59"/>
      <c r="B878" s="60"/>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row>
    <row r="879" spans="1:26" ht="15.75" customHeight="1">
      <c r="A879" s="59"/>
      <c r="B879" s="60"/>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row>
    <row r="880" spans="1:26" ht="15.75" customHeight="1">
      <c r="A880" s="59"/>
      <c r="B880" s="60"/>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row>
    <row r="881" spans="1:26" ht="15.75" customHeight="1">
      <c r="A881" s="59"/>
      <c r="B881" s="60"/>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row>
    <row r="882" spans="1:26" ht="15.75" customHeight="1">
      <c r="A882" s="59"/>
      <c r="B882" s="60"/>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row>
    <row r="883" spans="1:26" ht="15.75" customHeight="1">
      <c r="A883" s="59"/>
      <c r="B883" s="60"/>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row>
    <row r="884" spans="1:26" ht="15.75" customHeight="1">
      <c r="A884" s="59"/>
      <c r="B884" s="60"/>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row>
    <row r="885" spans="1:26" ht="15.75" customHeight="1">
      <c r="A885" s="59"/>
      <c r="B885" s="60"/>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row>
    <row r="886" spans="1:26" ht="15.75" customHeight="1">
      <c r="A886" s="59"/>
      <c r="B886" s="60"/>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row>
    <row r="887" spans="1:26" ht="15.75" customHeight="1">
      <c r="A887" s="59"/>
      <c r="B887" s="60"/>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row>
    <row r="888" spans="1:26" ht="15.75" customHeight="1">
      <c r="A888" s="59"/>
      <c r="B888" s="60"/>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row>
    <row r="889" spans="1:26" ht="15.75" customHeight="1">
      <c r="A889" s="59"/>
      <c r="B889" s="60"/>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row>
    <row r="890" spans="1:26" ht="15.75" customHeight="1">
      <c r="A890" s="59"/>
      <c r="B890" s="60"/>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row>
    <row r="891" spans="1:26" ht="15.75" customHeight="1">
      <c r="A891" s="59"/>
      <c r="B891" s="60"/>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row>
    <row r="892" spans="1:26" ht="15.75" customHeight="1">
      <c r="A892" s="59"/>
      <c r="B892" s="60"/>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row>
    <row r="893" spans="1:26" ht="15.75" customHeight="1">
      <c r="A893" s="59"/>
      <c r="B893" s="60"/>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row>
    <row r="894" spans="1:26" ht="15.75" customHeight="1">
      <c r="A894" s="59"/>
      <c r="B894" s="60"/>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row>
    <row r="895" spans="1:26" ht="15.75" customHeight="1">
      <c r="A895" s="59"/>
      <c r="B895" s="60"/>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row>
    <row r="896" spans="1:26" ht="15.75" customHeight="1">
      <c r="A896" s="59"/>
      <c r="B896" s="60"/>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row>
    <row r="897" spans="1:26" ht="15.75" customHeight="1">
      <c r="A897" s="59"/>
      <c r="B897" s="60"/>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row>
    <row r="898" spans="1:26" ht="15.75" customHeight="1">
      <c r="A898" s="59"/>
      <c r="B898" s="60"/>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row>
    <row r="899" spans="1:26" ht="15.75" customHeight="1">
      <c r="A899" s="59"/>
      <c r="B899" s="60"/>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row>
    <row r="900" spans="1:26" ht="15.75" customHeight="1">
      <c r="A900" s="59"/>
      <c r="B900" s="60"/>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row>
    <row r="901" spans="1:26" ht="15.75" customHeight="1">
      <c r="A901" s="59"/>
      <c r="B901" s="60"/>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row>
    <row r="902" spans="1:26" ht="15.75" customHeight="1">
      <c r="A902" s="59"/>
      <c r="B902" s="60"/>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row>
    <row r="903" spans="1:26" ht="15.75" customHeight="1">
      <c r="A903" s="59"/>
      <c r="B903" s="60"/>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row>
    <row r="904" spans="1:26" ht="15.75" customHeight="1">
      <c r="A904" s="59"/>
      <c r="B904" s="60"/>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row>
    <row r="905" spans="1:26" ht="15.75" customHeight="1">
      <c r="A905" s="59"/>
      <c r="B905" s="60"/>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row>
    <row r="906" spans="1:26" ht="15.75" customHeight="1">
      <c r="A906" s="59"/>
      <c r="B906" s="60"/>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row>
    <row r="907" spans="1:26" ht="15.75" customHeight="1">
      <c r="A907" s="59"/>
      <c r="B907" s="60"/>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row>
    <row r="908" spans="1:26" ht="15.75" customHeight="1">
      <c r="A908" s="59"/>
      <c r="B908" s="60"/>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row>
    <row r="909" spans="1:26" ht="15.75" customHeight="1">
      <c r="A909" s="59"/>
      <c r="B909" s="60"/>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row>
    <row r="910" spans="1:26" ht="15.75" customHeight="1">
      <c r="A910" s="59"/>
      <c r="B910" s="60"/>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row>
    <row r="911" spans="1:26" ht="15.75" customHeight="1">
      <c r="A911" s="59"/>
      <c r="B911" s="60"/>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row>
    <row r="912" spans="1:26" ht="15.75" customHeight="1">
      <c r="A912" s="59"/>
      <c r="B912" s="60"/>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row>
    <row r="913" spans="1:26" ht="15.75" customHeight="1">
      <c r="A913" s="59"/>
      <c r="B913" s="60"/>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row>
    <row r="914" spans="1:26" ht="15.75" customHeight="1">
      <c r="A914" s="59"/>
      <c r="B914" s="60"/>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row>
    <row r="915" spans="1:26" ht="15.75" customHeight="1">
      <c r="A915" s="59"/>
      <c r="B915" s="60"/>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row>
    <row r="916" spans="1:26" ht="15.75" customHeight="1">
      <c r="A916" s="59"/>
      <c r="B916" s="60"/>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row>
    <row r="917" spans="1:26" ht="15.75" customHeight="1">
      <c r="A917" s="59"/>
      <c r="B917" s="60"/>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row>
    <row r="918" spans="1:26" ht="15.75" customHeight="1">
      <c r="A918" s="59"/>
      <c r="B918" s="60"/>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row>
    <row r="919" spans="1:26" ht="15.75" customHeight="1">
      <c r="A919" s="59"/>
      <c r="B919" s="60"/>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row>
    <row r="920" spans="1:26" ht="15.75" customHeight="1">
      <c r="A920" s="59"/>
      <c r="B920" s="60"/>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row>
    <row r="921" spans="1:26" ht="15.75" customHeight="1">
      <c r="A921" s="59"/>
      <c r="B921" s="60"/>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row>
    <row r="922" spans="1:26" ht="15.75" customHeight="1">
      <c r="A922" s="59"/>
      <c r="B922" s="60"/>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row>
    <row r="923" spans="1:26" ht="15.75" customHeight="1">
      <c r="A923" s="59"/>
      <c r="B923" s="60"/>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row>
    <row r="924" spans="1:26" ht="15.75" customHeight="1">
      <c r="A924" s="59"/>
      <c r="B924" s="60"/>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row>
    <row r="925" spans="1:26" ht="15.75" customHeight="1">
      <c r="A925" s="59"/>
      <c r="B925" s="60"/>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row>
    <row r="926" spans="1:26" ht="15.75" customHeight="1">
      <c r="A926" s="59"/>
      <c r="B926" s="60"/>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row>
    <row r="927" spans="1:26" ht="15.75" customHeight="1">
      <c r="A927" s="59"/>
      <c r="B927" s="60"/>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row>
    <row r="928" spans="1:26" ht="15.75" customHeight="1">
      <c r="A928" s="59"/>
      <c r="B928" s="60"/>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row>
    <row r="929" spans="1:26" ht="15.75" customHeight="1">
      <c r="A929" s="59"/>
      <c r="B929" s="60"/>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row>
    <row r="930" spans="1:26" ht="15.75" customHeight="1">
      <c r="A930" s="59"/>
      <c r="B930" s="60"/>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row>
    <row r="931" spans="1:26" ht="15.75" customHeight="1">
      <c r="A931" s="59"/>
      <c r="B931" s="60"/>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row>
    <row r="932" spans="1:26" ht="15.75" customHeight="1">
      <c r="A932" s="59"/>
      <c r="B932" s="60"/>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row>
    <row r="933" spans="1:26" ht="15.75" customHeight="1">
      <c r="A933" s="59"/>
      <c r="B933" s="60"/>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row>
    <row r="934" spans="1:26" ht="15.75" customHeight="1">
      <c r="A934" s="59"/>
      <c r="B934" s="60"/>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row>
    <row r="935" spans="1:26" ht="15.75" customHeight="1">
      <c r="A935" s="59"/>
      <c r="B935" s="60"/>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row>
    <row r="936" spans="1:26" ht="15.75" customHeight="1">
      <c r="A936" s="59"/>
      <c r="B936" s="60"/>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row>
    <row r="937" spans="1:26" ht="15.75" customHeight="1">
      <c r="A937" s="59"/>
      <c r="B937" s="60"/>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row>
    <row r="938" spans="1:26" ht="15.75" customHeight="1">
      <c r="A938" s="59"/>
      <c r="B938" s="60"/>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row>
    <row r="939" spans="1:26" ht="15.75" customHeight="1">
      <c r="A939" s="59"/>
      <c r="B939" s="60"/>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row>
    <row r="940" spans="1:26" ht="15.75" customHeight="1">
      <c r="A940" s="59"/>
      <c r="B940" s="60"/>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row>
    <row r="941" spans="1:26" ht="15.75" customHeight="1">
      <c r="A941" s="59"/>
      <c r="B941" s="60"/>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row>
    <row r="942" spans="1:26" ht="15.75" customHeight="1">
      <c r="A942" s="59"/>
      <c r="B942" s="60"/>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row>
    <row r="943" spans="1:26" ht="15.75" customHeight="1">
      <c r="A943" s="59"/>
      <c r="B943" s="60"/>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row>
    <row r="944" spans="1:26" ht="15.75" customHeight="1">
      <c r="A944" s="59"/>
      <c r="B944" s="60"/>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row>
    <row r="945" spans="1:26" ht="15.75" customHeight="1">
      <c r="A945" s="59"/>
      <c r="B945" s="60"/>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row>
    <row r="946" spans="1:26" ht="15.75" customHeight="1">
      <c r="A946" s="59"/>
      <c r="B946" s="60"/>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row>
    <row r="947" spans="1:26" ht="15.75" customHeight="1">
      <c r="A947" s="59"/>
      <c r="B947" s="60"/>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row>
    <row r="948" spans="1:26" ht="15.75" customHeight="1">
      <c r="A948" s="59"/>
      <c r="B948" s="60"/>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row>
    <row r="949" spans="1:26" ht="15.75" customHeight="1">
      <c r="A949" s="59"/>
      <c r="B949" s="60"/>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row>
    <row r="950" spans="1:26" ht="15.75" customHeight="1">
      <c r="A950" s="59"/>
      <c r="B950" s="60"/>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row>
    <row r="951" spans="1:26" ht="15.75" customHeight="1">
      <c r="A951" s="59"/>
      <c r="B951" s="60"/>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row>
    <row r="952" spans="1:26" ht="15.75" customHeight="1">
      <c r="A952" s="59"/>
      <c r="B952" s="60"/>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row>
    <row r="953" spans="1:26" ht="15.75" customHeight="1">
      <c r="A953" s="59"/>
      <c r="B953" s="60"/>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row>
    <row r="954" spans="1:26" ht="15.75" customHeight="1">
      <c r="A954" s="59"/>
      <c r="B954" s="60"/>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row>
    <row r="955" spans="1:26" ht="15.75" customHeight="1">
      <c r="A955" s="59"/>
      <c r="B955" s="60"/>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row>
    <row r="956" spans="1:26" ht="15.75" customHeight="1">
      <c r="A956" s="59"/>
      <c r="B956" s="60"/>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row>
    <row r="957" spans="1:26" ht="15.75" customHeight="1">
      <c r="A957" s="59"/>
      <c r="B957" s="60"/>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row>
    <row r="958" spans="1:26" ht="15.75" customHeight="1">
      <c r="A958" s="59"/>
      <c r="B958" s="60"/>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row>
    <row r="959" spans="1:26" ht="15.75" customHeight="1">
      <c r="A959" s="59"/>
      <c r="B959" s="60"/>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row>
    <row r="960" spans="1:26" ht="15.75" customHeight="1">
      <c r="A960" s="59"/>
      <c r="B960" s="60"/>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row>
    <row r="961" spans="1:26" ht="15.75" customHeight="1">
      <c r="A961" s="59"/>
      <c r="B961" s="60"/>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row>
    <row r="962" spans="1:26" ht="15.75" customHeight="1">
      <c r="A962" s="59"/>
      <c r="B962" s="60"/>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row>
    <row r="963" spans="1:26" ht="15.75" customHeight="1">
      <c r="A963" s="59"/>
      <c r="B963" s="60"/>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row>
    <row r="964" spans="1:26" ht="15.75" customHeight="1">
      <c r="A964" s="59"/>
      <c r="B964" s="60"/>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row>
    <row r="965" spans="1:26" ht="15.75" customHeight="1">
      <c r="A965" s="59"/>
      <c r="B965" s="60"/>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row>
    <row r="966" spans="1:26" ht="15.75" customHeight="1">
      <c r="A966" s="59"/>
      <c r="B966" s="60"/>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row>
    <row r="967" spans="1:26" ht="15.75" customHeight="1">
      <c r="A967" s="59"/>
      <c r="B967" s="60"/>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row>
    <row r="968" spans="1:26" ht="15.75" customHeight="1">
      <c r="A968" s="59"/>
      <c r="B968" s="60"/>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row>
    <row r="969" spans="1:26" ht="15.75" customHeight="1">
      <c r="A969" s="59"/>
      <c r="B969" s="60"/>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row>
    <row r="970" spans="1:26" ht="15.75" customHeight="1">
      <c r="A970" s="59"/>
      <c r="B970" s="60"/>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row>
    <row r="971" spans="1:26" ht="15.75" customHeight="1">
      <c r="A971" s="59"/>
      <c r="B971" s="60"/>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row>
    <row r="972" spans="1:26" ht="15.75" customHeight="1">
      <c r="A972" s="59"/>
      <c r="B972" s="60"/>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row>
    <row r="973" spans="1:26" ht="15.75" customHeight="1">
      <c r="A973" s="59"/>
      <c r="B973" s="60"/>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row>
    <row r="974" spans="1:26" ht="15.75" customHeight="1">
      <c r="A974" s="59"/>
      <c r="B974" s="60"/>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row>
    <row r="975" spans="1:26" ht="15.75" customHeight="1">
      <c r="A975" s="59"/>
      <c r="B975" s="60"/>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row>
    <row r="976" spans="1:26" ht="15.75" customHeight="1">
      <c r="A976" s="59"/>
      <c r="B976" s="60"/>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row>
    <row r="977" spans="1:26" ht="15.75" customHeight="1">
      <c r="A977" s="59"/>
      <c r="B977" s="60"/>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row>
    <row r="978" spans="1:26" ht="15.75" customHeight="1">
      <c r="A978" s="59"/>
      <c r="B978" s="60"/>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row>
    <row r="979" spans="1:26" ht="15.75" customHeight="1">
      <c r="A979" s="59"/>
      <c r="B979" s="60"/>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row>
    <row r="980" spans="1:26" ht="15.75" customHeight="1">
      <c r="A980" s="59"/>
      <c r="B980" s="60"/>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row>
    <row r="981" spans="1:26" ht="15.75" customHeight="1">
      <c r="A981" s="59"/>
      <c r="B981" s="60"/>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row>
    <row r="982" spans="1:26" ht="15.75" customHeight="1">
      <c r="A982" s="59"/>
      <c r="B982" s="60"/>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row>
    <row r="983" spans="1:26" ht="15.75" customHeight="1">
      <c r="A983" s="59"/>
      <c r="B983" s="60"/>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row>
    <row r="984" spans="1:26" ht="15.75" customHeight="1">
      <c r="A984" s="59"/>
      <c r="B984" s="60"/>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row>
    <row r="985" spans="1:26" ht="15.75" customHeight="1">
      <c r="A985" s="59"/>
      <c r="B985" s="60"/>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row>
    <row r="986" spans="1:26" ht="15.75" customHeight="1">
      <c r="A986" s="59"/>
      <c r="B986" s="60"/>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row>
    <row r="987" spans="1:26" ht="15.75" customHeight="1">
      <c r="A987" s="59"/>
      <c r="B987" s="60"/>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row>
    <row r="988" spans="1:26" ht="15.75" customHeight="1">
      <c r="A988" s="59"/>
      <c r="B988" s="60"/>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row>
    <row r="989" spans="1:26" ht="15.75" customHeight="1">
      <c r="A989" s="59"/>
      <c r="B989" s="60"/>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row>
    <row r="990" spans="1:26" ht="15.75" customHeight="1">
      <c r="A990" s="59"/>
      <c r="B990" s="60"/>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row>
    <row r="991" spans="1:26" ht="15.75" customHeight="1">
      <c r="A991" s="59"/>
      <c r="B991" s="60"/>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row>
    <row r="992" spans="1:26" ht="15.75" customHeight="1">
      <c r="A992" s="59"/>
      <c r="B992" s="60"/>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row>
    <row r="993" spans="1:26" ht="15.75" customHeight="1">
      <c r="A993" s="59"/>
      <c r="B993" s="60"/>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row>
    <row r="994" spans="1:26" ht="15.75" customHeight="1">
      <c r="A994" s="59"/>
      <c r="B994" s="60"/>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row>
    <row r="995" spans="1:26" ht="15.75" customHeight="1">
      <c r="A995" s="59"/>
      <c r="B995" s="60"/>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row>
    <row r="996" spans="1:26" ht="15.75" customHeight="1">
      <c r="A996" s="59"/>
      <c r="B996" s="60"/>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row>
    <row r="997" spans="1:26" ht="15.75" customHeight="1">
      <c r="A997" s="59"/>
      <c r="B997" s="60"/>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row>
    <row r="998" spans="1:26" ht="15.75" customHeight="1">
      <c r="A998" s="59"/>
      <c r="B998" s="60"/>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row>
    <row r="999" spans="1:26" ht="15.75" customHeight="1">
      <c r="A999" s="59"/>
      <c r="B999" s="60"/>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row>
    <row r="1000" spans="1:26" ht="15.75" customHeight="1">
      <c r="A1000" s="59"/>
      <c r="B1000" s="60"/>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row>
    <row r="1001" spans="1:26" ht="15.75" customHeight="1">
      <c r="A1001" s="59"/>
      <c r="B1001" s="60"/>
      <c r="C1001" s="59"/>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row>
    <row r="1002" spans="1:26" ht="15.75" customHeight="1">
      <c r="A1002" s="59"/>
      <c r="B1002" s="60"/>
      <c r="C1002" s="59"/>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59"/>
      <c r="Z1002" s="59"/>
    </row>
    <row r="1003" spans="1:26" ht="15.75" customHeight="1">
      <c r="A1003" s="59"/>
      <c r="B1003" s="60"/>
      <c r="C1003" s="59"/>
      <c r="D1003" s="59"/>
      <c r="E1003" s="59"/>
      <c r="F1003" s="59"/>
      <c r="G1003" s="59"/>
      <c r="H1003" s="59"/>
      <c r="I1003" s="59"/>
      <c r="J1003" s="59"/>
      <c r="K1003" s="59"/>
      <c r="L1003" s="59"/>
      <c r="M1003" s="59"/>
      <c r="N1003" s="59"/>
      <c r="O1003" s="59"/>
      <c r="P1003" s="59"/>
      <c r="Q1003" s="59"/>
      <c r="R1003" s="59"/>
      <c r="S1003" s="59"/>
      <c r="T1003" s="59"/>
      <c r="U1003" s="59"/>
      <c r="V1003" s="59"/>
      <c r="W1003" s="59"/>
      <c r="X1003" s="59"/>
      <c r="Y1003" s="59"/>
      <c r="Z1003" s="59"/>
    </row>
    <row r="1004" spans="1:26" ht="15.75" customHeight="1">
      <c r="A1004" s="59"/>
      <c r="B1004" s="60"/>
      <c r="C1004" s="59"/>
      <c r="D1004" s="59"/>
      <c r="E1004" s="59"/>
      <c r="F1004" s="59"/>
      <c r="G1004" s="59"/>
      <c r="H1004" s="59"/>
      <c r="I1004" s="59"/>
      <c r="J1004" s="59"/>
      <c r="K1004" s="59"/>
      <c r="L1004" s="59"/>
      <c r="M1004" s="59"/>
      <c r="N1004" s="59"/>
      <c r="O1004" s="59"/>
      <c r="P1004" s="59"/>
      <c r="Q1004" s="59"/>
      <c r="R1004" s="59"/>
      <c r="S1004" s="59"/>
      <c r="T1004" s="59"/>
      <c r="U1004" s="59"/>
      <c r="V1004" s="59"/>
      <c r="W1004" s="59"/>
      <c r="X1004" s="59"/>
      <c r="Y1004" s="59"/>
      <c r="Z1004" s="59"/>
    </row>
    <row r="1005" spans="1:26" ht="15.75" customHeight="1">
      <c r="A1005" s="59"/>
      <c r="B1005" s="60"/>
      <c r="C1005" s="59"/>
      <c r="D1005" s="59"/>
      <c r="E1005" s="59"/>
      <c r="F1005" s="59"/>
      <c r="G1005" s="59"/>
      <c r="H1005" s="59"/>
      <c r="I1005" s="59"/>
      <c r="J1005" s="59"/>
      <c r="K1005" s="59"/>
      <c r="L1005" s="59"/>
      <c r="M1005" s="59"/>
      <c r="N1005" s="59"/>
      <c r="O1005" s="59"/>
      <c r="P1005" s="59"/>
      <c r="Q1005" s="59"/>
      <c r="R1005" s="59"/>
      <c r="S1005" s="59"/>
      <c r="T1005" s="59"/>
      <c r="U1005" s="59"/>
      <c r="V1005" s="59"/>
      <c r="W1005" s="59"/>
      <c r="X1005" s="59"/>
      <c r="Y1005" s="59"/>
      <c r="Z1005" s="59"/>
    </row>
    <row r="1006" spans="1:26" ht="15.75" customHeight="1">
      <c r="A1006" s="59"/>
      <c r="B1006" s="60"/>
      <c r="C1006" s="59"/>
      <c r="D1006" s="59"/>
      <c r="E1006" s="59"/>
      <c r="F1006" s="59"/>
      <c r="G1006" s="59"/>
      <c r="H1006" s="59"/>
      <c r="I1006" s="59"/>
      <c r="J1006" s="59"/>
      <c r="K1006" s="59"/>
      <c r="L1006" s="59"/>
      <c r="M1006" s="59"/>
      <c r="N1006" s="59"/>
      <c r="O1006" s="59"/>
      <c r="P1006" s="59"/>
      <c r="Q1006" s="59"/>
      <c r="R1006" s="59"/>
      <c r="S1006" s="59"/>
      <c r="T1006" s="59"/>
      <c r="U1006" s="59"/>
      <c r="V1006" s="59"/>
      <c r="W1006" s="59"/>
      <c r="X1006" s="59"/>
      <c r="Y1006" s="59"/>
      <c r="Z1006" s="59"/>
    </row>
    <row r="1007" spans="1:26" ht="15.75" customHeight="1">
      <c r="A1007" s="59"/>
      <c r="B1007" s="60"/>
      <c r="C1007" s="59"/>
      <c r="D1007" s="59"/>
      <c r="E1007" s="59"/>
      <c r="F1007" s="59"/>
      <c r="G1007" s="59"/>
      <c r="H1007" s="59"/>
      <c r="I1007" s="59"/>
      <c r="J1007" s="59"/>
      <c r="K1007" s="59"/>
      <c r="L1007" s="59"/>
      <c r="M1007" s="59"/>
      <c r="N1007" s="59"/>
      <c r="O1007" s="59"/>
      <c r="P1007" s="59"/>
      <c r="Q1007" s="59"/>
      <c r="R1007" s="59"/>
      <c r="S1007" s="59"/>
      <c r="T1007" s="59"/>
      <c r="U1007" s="59"/>
      <c r="V1007" s="59"/>
      <c r="W1007" s="59"/>
      <c r="X1007" s="59"/>
      <c r="Y1007" s="59"/>
      <c r="Z1007" s="59"/>
    </row>
    <row r="1008" spans="1:26" ht="15.75" customHeight="1">
      <c r="A1008" s="59"/>
      <c r="B1008" s="60"/>
      <c r="C1008" s="59"/>
      <c r="D1008" s="59"/>
      <c r="E1008" s="59"/>
      <c r="F1008" s="59"/>
      <c r="G1008" s="59"/>
      <c r="H1008" s="59"/>
      <c r="I1008" s="59"/>
      <c r="J1008" s="59"/>
      <c r="K1008" s="59"/>
      <c r="L1008" s="59"/>
      <c r="M1008" s="59"/>
      <c r="N1008" s="59"/>
      <c r="O1008" s="59"/>
      <c r="P1008" s="59"/>
      <c r="Q1008" s="59"/>
      <c r="R1008" s="59"/>
      <c r="S1008" s="59"/>
      <c r="T1008" s="59"/>
      <c r="U1008" s="59"/>
      <c r="V1008" s="59"/>
      <c r="W1008" s="59"/>
      <c r="X1008" s="59"/>
      <c r="Y1008" s="59"/>
      <c r="Z1008" s="59"/>
    </row>
    <row r="1009" spans="1:26" ht="15.75" customHeight="1">
      <c r="A1009" s="59"/>
      <c r="B1009" s="60"/>
      <c r="C1009" s="59"/>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row>
    <row r="1010" spans="1:26" ht="15.75" customHeight="1">
      <c r="A1010" s="59"/>
      <c r="B1010" s="60"/>
      <c r="C1010" s="59"/>
      <c r="D1010" s="59"/>
      <c r="E1010" s="59"/>
      <c r="F1010" s="59"/>
      <c r="G1010" s="59"/>
      <c r="H1010" s="59"/>
      <c r="I1010" s="59"/>
      <c r="J1010" s="59"/>
      <c r="K1010" s="59"/>
      <c r="L1010" s="59"/>
      <c r="M1010" s="59"/>
      <c r="N1010" s="59"/>
      <c r="O1010" s="59"/>
      <c r="P1010" s="59"/>
      <c r="Q1010" s="59"/>
      <c r="R1010" s="59"/>
      <c r="S1010" s="59"/>
      <c r="T1010" s="59"/>
      <c r="U1010" s="59"/>
      <c r="V1010" s="59"/>
      <c r="W1010" s="59"/>
      <c r="X1010" s="59"/>
      <c r="Y1010" s="59"/>
      <c r="Z1010" s="59"/>
    </row>
    <row r="1011" spans="1:26" ht="15.75" customHeight="1">
      <c r="A1011" s="59"/>
      <c r="B1011" s="60"/>
      <c r="C1011" s="59"/>
      <c r="D1011" s="59"/>
      <c r="E1011" s="59"/>
      <c r="F1011" s="59"/>
      <c r="G1011" s="59"/>
      <c r="H1011" s="59"/>
      <c r="I1011" s="59"/>
      <c r="J1011" s="59"/>
      <c r="K1011" s="59"/>
      <c r="L1011" s="59"/>
      <c r="M1011" s="59"/>
      <c r="N1011" s="59"/>
      <c r="O1011" s="59"/>
      <c r="P1011" s="59"/>
      <c r="Q1011" s="59"/>
      <c r="R1011" s="59"/>
      <c r="S1011" s="59"/>
      <c r="T1011" s="59"/>
      <c r="U1011" s="59"/>
      <c r="V1011" s="59"/>
      <c r="W1011" s="59"/>
      <c r="X1011" s="59"/>
      <c r="Y1011" s="59"/>
      <c r="Z1011" s="59"/>
    </row>
    <row r="1012" spans="1:26" ht="15.75" customHeight="1">
      <c r="A1012" s="59"/>
      <c r="B1012" s="60"/>
      <c r="C1012" s="59"/>
      <c r="D1012" s="59"/>
      <c r="E1012" s="59"/>
      <c r="F1012" s="59"/>
      <c r="G1012" s="59"/>
      <c r="H1012" s="59"/>
      <c r="I1012" s="59"/>
      <c r="J1012" s="59"/>
      <c r="K1012" s="59"/>
      <c r="L1012" s="59"/>
      <c r="M1012" s="59"/>
      <c r="N1012" s="59"/>
      <c r="O1012" s="59"/>
      <c r="P1012" s="59"/>
      <c r="Q1012" s="59"/>
      <c r="R1012" s="59"/>
      <c r="S1012" s="59"/>
      <c r="T1012" s="59"/>
      <c r="U1012" s="59"/>
      <c r="V1012" s="59"/>
      <c r="W1012" s="59"/>
      <c r="X1012" s="59"/>
      <c r="Y1012" s="59"/>
      <c r="Z1012" s="59"/>
    </row>
    <row r="1013" spans="1:26" ht="15.75" customHeight="1">
      <c r="A1013" s="59"/>
      <c r="B1013" s="60"/>
      <c r="C1013" s="59"/>
      <c r="D1013" s="59"/>
      <c r="E1013" s="59"/>
      <c r="F1013" s="59"/>
      <c r="G1013" s="59"/>
      <c r="H1013" s="59"/>
      <c r="I1013" s="59"/>
      <c r="J1013" s="59"/>
      <c r="K1013" s="59"/>
      <c r="L1013" s="59"/>
      <c r="M1013" s="59"/>
      <c r="N1013" s="59"/>
      <c r="O1013" s="59"/>
      <c r="P1013" s="59"/>
      <c r="Q1013" s="59"/>
      <c r="R1013" s="59"/>
      <c r="S1013" s="59"/>
      <c r="T1013" s="59"/>
      <c r="U1013" s="59"/>
      <c r="V1013" s="59"/>
      <c r="W1013" s="59"/>
      <c r="X1013" s="59"/>
      <c r="Y1013" s="59"/>
      <c r="Z1013" s="59"/>
    </row>
    <row r="1014" spans="1:26" ht="15.75" customHeight="1">
      <c r="A1014" s="59"/>
      <c r="B1014" s="60"/>
      <c r="C1014" s="59"/>
      <c r="D1014" s="59"/>
      <c r="E1014" s="59"/>
      <c r="F1014" s="59"/>
      <c r="G1014" s="59"/>
      <c r="H1014" s="59"/>
      <c r="I1014" s="59"/>
      <c r="J1014" s="59"/>
      <c r="K1014" s="59"/>
      <c r="L1014" s="59"/>
      <c r="M1014" s="59"/>
      <c r="N1014" s="59"/>
      <c r="O1014" s="59"/>
      <c r="P1014" s="59"/>
      <c r="Q1014" s="59"/>
      <c r="R1014" s="59"/>
      <c r="S1014" s="59"/>
      <c r="T1014" s="59"/>
      <c r="U1014" s="59"/>
      <c r="V1014" s="59"/>
      <c r="W1014" s="59"/>
      <c r="X1014" s="59"/>
      <c r="Y1014" s="59"/>
      <c r="Z1014" s="59"/>
    </row>
    <row r="1015" spans="1:26" ht="15.75" customHeight="1">
      <c r="A1015" s="59"/>
      <c r="B1015" s="60"/>
      <c r="C1015" s="59"/>
      <c r="D1015" s="59"/>
      <c r="E1015" s="59"/>
      <c r="F1015" s="59"/>
      <c r="G1015" s="59"/>
      <c r="H1015" s="59"/>
      <c r="I1015" s="59"/>
      <c r="J1015" s="59"/>
      <c r="K1015" s="59"/>
      <c r="L1015" s="59"/>
      <c r="M1015" s="59"/>
      <c r="N1015" s="59"/>
      <c r="O1015" s="59"/>
      <c r="P1015" s="59"/>
      <c r="Q1015" s="59"/>
      <c r="R1015" s="59"/>
      <c r="S1015" s="59"/>
      <c r="T1015" s="59"/>
      <c r="U1015" s="59"/>
      <c r="V1015" s="59"/>
      <c r="W1015" s="59"/>
      <c r="X1015" s="59"/>
      <c r="Y1015" s="59"/>
      <c r="Z1015" s="59"/>
    </row>
    <row r="1016" spans="1:26" ht="15.75" customHeight="1">
      <c r="A1016" s="59"/>
      <c r="B1016" s="60"/>
      <c r="C1016" s="59"/>
      <c r="D1016" s="59"/>
      <c r="E1016" s="59"/>
      <c r="F1016" s="59"/>
      <c r="G1016" s="59"/>
      <c r="H1016" s="59"/>
      <c r="I1016" s="59"/>
      <c r="J1016" s="59"/>
      <c r="K1016" s="59"/>
      <c r="L1016" s="59"/>
      <c r="M1016" s="59"/>
      <c r="N1016" s="59"/>
      <c r="O1016" s="59"/>
      <c r="P1016" s="59"/>
      <c r="Q1016" s="59"/>
      <c r="R1016" s="59"/>
      <c r="S1016" s="59"/>
      <c r="T1016" s="59"/>
      <c r="U1016" s="59"/>
      <c r="V1016" s="59"/>
      <c r="W1016" s="59"/>
      <c r="X1016" s="59"/>
      <c r="Y1016" s="59"/>
      <c r="Z1016" s="59"/>
    </row>
    <row r="1017" spans="1:26" ht="15.75" customHeight="1">
      <c r="A1017" s="59"/>
      <c r="B1017" s="60"/>
      <c r="C1017" s="59"/>
      <c r="D1017" s="59"/>
      <c r="E1017" s="59"/>
      <c r="F1017" s="59"/>
      <c r="G1017" s="59"/>
      <c r="H1017" s="59"/>
      <c r="I1017" s="59"/>
      <c r="J1017" s="59"/>
      <c r="K1017" s="59"/>
      <c r="L1017" s="59"/>
      <c r="M1017" s="59"/>
      <c r="N1017" s="59"/>
      <c r="O1017" s="59"/>
      <c r="P1017" s="59"/>
      <c r="Q1017" s="59"/>
      <c r="R1017" s="59"/>
      <c r="S1017" s="59"/>
      <c r="T1017" s="59"/>
      <c r="U1017" s="59"/>
      <c r="V1017" s="59"/>
      <c r="W1017" s="59"/>
      <c r="X1017" s="59"/>
      <c r="Y1017" s="59"/>
      <c r="Z1017" s="59"/>
    </row>
    <row r="1018" spans="1:26" ht="15.75" customHeight="1">
      <c r="A1018" s="59"/>
      <c r="B1018" s="60"/>
      <c r="C1018" s="59"/>
      <c r="D1018" s="59"/>
      <c r="E1018" s="59"/>
      <c r="F1018" s="59"/>
      <c r="G1018" s="59"/>
      <c r="H1018" s="59"/>
      <c r="I1018" s="59"/>
      <c r="J1018" s="59"/>
      <c r="K1018" s="59"/>
      <c r="L1018" s="59"/>
      <c r="M1018" s="59"/>
      <c r="N1018" s="59"/>
      <c r="O1018" s="59"/>
      <c r="P1018" s="59"/>
      <c r="Q1018" s="59"/>
      <c r="R1018" s="59"/>
      <c r="S1018" s="59"/>
      <c r="T1018" s="59"/>
      <c r="U1018" s="59"/>
      <c r="V1018" s="59"/>
      <c r="W1018" s="59"/>
      <c r="X1018" s="59"/>
      <c r="Y1018" s="59"/>
      <c r="Z1018" s="59"/>
    </row>
    <row r="1019" spans="1:26" ht="15.75" customHeight="1">
      <c r="A1019" s="59"/>
      <c r="B1019" s="60"/>
      <c r="C1019" s="59"/>
      <c r="D1019" s="59"/>
      <c r="E1019" s="59"/>
      <c r="F1019" s="59"/>
      <c r="G1019" s="59"/>
      <c r="H1019" s="59"/>
      <c r="I1019" s="59"/>
      <c r="J1019" s="59"/>
      <c r="K1019" s="59"/>
      <c r="L1019" s="59"/>
      <c r="M1019" s="59"/>
      <c r="N1019" s="59"/>
      <c r="O1019" s="59"/>
      <c r="P1019" s="59"/>
      <c r="Q1019" s="59"/>
      <c r="R1019" s="59"/>
      <c r="S1019" s="59"/>
      <c r="T1019" s="59"/>
      <c r="U1019" s="59"/>
      <c r="V1019" s="59"/>
      <c r="W1019" s="59"/>
      <c r="X1019" s="59"/>
      <c r="Y1019" s="59"/>
      <c r="Z1019" s="59"/>
    </row>
    <row r="1020" spans="1:26" ht="15.75" customHeight="1">
      <c r="A1020" s="59"/>
      <c r="B1020" s="60"/>
      <c r="C1020" s="59"/>
      <c r="D1020" s="59"/>
      <c r="E1020" s="59"/>
      <c r="F1020" s="59"/>
      <c r="G1020" s="59"/>
      <c r="H1020" s="59"/>
      <c r="I1020" s="59"/>
      <c r="J1020" s="59"/>
      <c r="K1020" s="59"/>
      <c r="L1020" s="59"/>
      <c r="M1020" s="59"/>
      <c r="N1020" s="59"/>
      <c r="O1020" s="59"/>
      <c r="P1020" s="59"/>
      <c r="Q1020" s="59"/>
      <c r="R1020" s="59"/>
      <c r="S1020" s="59"/>
      <c r="T1020" s="59"/>
      <c r="U1020" s="59"/>
      <c r="V1020" s="59"/>
      <c r="W1020" s="59"/>
      <c r="X1020" s="59"/>
      <c r="Y1020" s="59"/>
      <c r="Z1020" s="59"/>
    </row>
    <row r="1021" spans="1:26" ht="15.75" customHeight="1">
      <c r="A1021" s="59"/>
      <c r="B1021" s="60"/>
      <c r="C1021" s="59"/>
      <c r="D1021" s="59"/>
      <c r="E1021" s="59"/>
      <c r="F1021" s="59"/>
      <c r="G1021" s="59"/>
      <c r="H1021" s="59"/>
      <c r="I1021" s="59"/>
      <c r="J1021" s="59"/>
      <c r="K1021" s="59"/>
      <c r="L1021" s="59"/>
      <c r="M1021" s="59"/>
      <c r="N1021" s="59"/>
      <c r="O1021" s="59"/>
      <c r="P1021" s="59"/>
      <c r="Q1021" s="59"/>
      <c r="R1021" s="59"/>
      <c r="S1021" s="59"/>
      <c r="T1021" s="59"/>
      <c r="U1021" s="59"/>
      <c r="V1021" s="59"/>
      <c r="W1021" s="59"/>
      <c r="X1021" s="59"/>
      <c r="Y1021" s="59"/>
      <c r="Z1021" s="59"/>
    </row>
    <row r="1022" spans="1:26" ht="15.75" customHeight="1">
      <c r="A1022" s="59"/>
      <c r="B1022" s="60"/>
      <c r="C1022" s="59"/>
      <c r="D1022" s="59"/>
      <c r="E1022" s="59"/>
      <c r="F1022" s="59"/>
      <c r="G1022" s="59"/>
      <c r="H1022" s="59"/>
      <c r="I1022" s="59"/>
      <c r="J1022" s="59"/>
      <c r="K1022" s="59"/>
      <c r="L1022" s="59"/>
      <c r="M1022" s="59"/>
      <c r="N1022" s="59"/>
      <c r="O1022" s="59"/>
      <c r="P1022" s="59"/>
      <c r="Q1022" s="59"/>
      <c r="R1022" s="59"/>
      <c r="S1022" s="59"/>
      <c r="T1022" s="59"/>
      <c r="U1022" s="59"/>
      <c r="V1022" s="59"/>
      <c r="W1022" s="59"/>
      <c r="X1022" s="59"/>
      <c r="Y1022" s="59"/>
      <c r="Z1022" s="59"/>
    </row>
    <row r="1023" spans="1:26" ht="15.75" customHeight="1">
      <c r="A1023" s="59"/>
      <c r="B1023" s="60"/>
      <c r="C1023" s="59"/>
      <c r="D1023" s="59"/>
      <c r="E1023" s="59"/>
      <c r="F1023" s="59"/>
      <c r="G1023" s="59"/>
      <c r="H1023" s="59"/>
      <c r="I1023" s="59"/>
      <c r="J1023" s="59"/>
      <c r="K1023" s="59"/>
      <c r="L1023" s="59"/>
      <c r="M1023" s="59"/>
      <c r="N1023" s="59"/>
      <c r="O1023" s="59"/>
      <c r="P1023" s="59"/>
      <c r="Q1023" s="59"/>
      <c r="R1023" s="59"/>
      <c r="S1023" s="59"/>
      <c r="T1023" s="59"/>
      <c r="U1023" s="59"/>
      <c r="V1023" s="59"/>
      <c r="W1023" s="59"/>
      <c r="X1023" s="59"/>
      <c r="Y1023" s="59"/>
      <c r="Z1023" s="59"/>
    </row>
    <row r="1024" spans="1:26" ht="15.75" customHeight="1">
      <c r="A1024" s="59"/>
      <c r="B1024" s="60"/>
      <c r="C1024" s="59"/>
      <c r="D1024" s="59"/>
      <c r="E1024" s="59"/>
      <c r="F1024" s="59"/>
      <c r="G1024" s="59"/>
      <c r="H1024" s="59"/>
      <c r="I1024" s="59"/>
      <c r="J1024" s="59"/>
      <c r="K1024" s="59"/>
      <c r="L1024" s="59"/>
      <c r="M1024" s="59"/>
      <c r="N1024" s="59"/>
      <c r="O1024" s="59"/>
      <c r="P1024" s="59"/>
      <c r="Q1024" s="59"/>
      <c r="R1024" s="59"/>
      <c r="S1024" s="59"/>
      <c r="T1024" s="59"/>
      <c r="U1024" s="59"/>
      <c r="V1024" s="59"/>
      <c r="W1024" s="59"/>
      <c r="X1024" s="59"/>
      <c r="Y1024" s="59"/>
      <c r="Z1024" s="59"/>
    </row>
    <row r="1025" spans="1:26" ht="15.75" customHeight="1">
      <c r="A1025" s="59"/>
      <c r="B1025" s="60"/>
      <c r="C1025" s="59"/>
      <c r="D1025" s="59"/>
      <c r="E1025" s="59"/>
      <c r="F1025" s="59"/>
      <c r="G1025" s="59"/>
      <c r="H1025" s="59"/>
      <c r="I1025" s="59"/>
      <c r="J1025" s="59"/>
      <c r="K1025" s="59"/>
      <c r="L1025" s="59"/>
      <c r="M1025" s="59"/>
      <c r="N1025" s="59"/>
      <c r="O1025" s="59"/>
      <c r="P1025" s="59"/>
      <c r="Q1025" s="59"/>
      <c r="R1025" s="59"/>
      <c r="S1025" s="59"/>
      <c r="T1025" s="59"/>
      <c r="U1025" s="59"/>
      <c r="V1025" s="59"/>
      <c r="W1025" s="59"/>
      <c r="X1025" s="59"/>
      <c r="Y1025" s="59"/>
      <c r="Z1025" s="59"/>
    </row>
    <row r="1026" spans="1:26" ht="15.75" customHeight="1">
      <c r="A1026" s="59"/>
      <c r="B1026" s="60"/>
      <c r="C1026" s="59"/>
      <c r="D1026" s="59"/>
      <c r="E1026" s="59"/>
      <c r="F1026" s="59"/>
      <c r="G1026" s="59"/>
      <c r="H1026" s="59"/>
      <c r="I1026" s="59"/>
      <c r="J1026" s="59"/>
      <c r="K1026" s="59"/>
      <c r="L1026" s="59"/>
      <c r="M1026" s="59"/>
      <c r="N1026" s="59"/>
      <c r="O1026" s="59"/>
      <c r="P1026" s="59"/>
      <c r="Q1026" s="59"/>
      <c r="R1026" s="59"/>
      <c r="S1026" s="59"/>
      <c r="T1026" s="59"/>
      <c r="U1026" s="59"/>
      <c r="V1026" s="59"/>
      <c r="W1026" s="59"/>
      <c r="X1026" s="59"/>
      <c r="Y1026" s="59"/>
      <c r="Z1026" s="59"/>
    </row>
    <row r="1027" spans="1:26" ht="15.75" customHeight="1">
      <c r="A1027" s="59"/>
      <c r="B1027" s="60"/>
      <c r="C1027" s="59"/>
      <c r="D1027" s="59"/>
      <c r="E1027" s="59"/>
      <c r="F1027" s="59"/>
      <c r="G1027" s="59"/>
      <c r="H1027" s="59"/>
      <c r="I1027" s="59"/>
      <c r="J1027" s="59"/>
      <c r="K1027" s="59"/>
      <c r="L1027" s="59"/>
      <c r="M1027" s="59"/>
      <c r="N1027" s="59"/>
      <c r="O1027" s="59"/>
      <c r="P1027" s="59"/>
      <c r="Q1027" s="59"/>
      <c r="R1027" s="59"/>
      <c r="S1027" s="59"/>
      <c r="T1027" s="59"/>
      <c r="U1027" s="59"/>
      <c r="V1027" s="59"/>
      <c r="W1027" s="59"/>
      <c r="X1027" s="59"/>
      <c r="Y1027" s="59"/>
      <c r="Z1027" s="59"/>
    </row>
    <row r="1028" spans="1:26" ht="15.75" customHeight="1">
      <c r="A1028" s="59"/>
      <c r="B1028" s="60"/>
      <c r="C1028" s="59"/>
      <c r="D1028" s="59"/>
      <c r="E1028" s="59"/>
      <c r="F1028" s="59"/>
      <c r="G1028" s="59"/>
      <c r="H1028" s="59"/>
      <c r="I1028" s="59"/>
      <c r="J1028" s="59"/>
      <c r="K1028" s="59"/>
      <c r="L1028" s="59"/>
      <c r="M1028" s="59"/>
      <c r="N1028" s="59"/>
      <c r="O1028" s="59"/>
      <c r="P1028" s="59"/>
      <c r="Q1028" s="59"/>
      <c r="R1028" s="59"/>
      <c r="S1028" s="59"/>
      <c r="T1028" s="59"/>
      <c r="U1028" s="59"/>
      <c r="V1028" s="59"/>
      <c r="W1028" s="59"/>
      <c r="X1028" s="59"/>
      <c r="Y1028" s="59"/>
      <c r="Z1028" s="59"/>
    </row>
    <row r="1029" spans="1:26" ht="15.75" customHeight="1">
      <c r="A1029" s="59"/>
      <c r="B1029" s="60"/>
      <c r="C1029" s="59"/>
      <c r="D1029" s="59"/>
      <c r="E1029" s="59"/>
      <c r="F1029" s="59"/>
      <c r="G1029" s="59"/>
      <c r="H1029" s="59"/>
      <c r="I1029" s="59"/>
      <c r="J1029" s="59"/>
      <c r="K1029" s="59"/>
      <c r="L1029" s="59"/>
      <c r="M1029" s="59"/>
      <c r="N1029" s="59"/>
      <c r="O1029" s="59"/>
      <c r="P1029" s="59"/>
      <c r="Q1029" s="59"/>
      <c r="R1029" s="59"/>
      <c r="S1029" s="59"/>
      <c r="T1029" s="59"/>
      <c r="U1029" s="59"/>
      <c r="V1029" s="59"/>
      <c r="W1029" s="59"/>
      <c r="X1029" s="59"/>
      <c r="Y1029" s="59"/>
      <c r="Z1029" s="59"/>
    </row>
    <row r="1030" spans="1:26" ht="15.75" customHeight="1">
      <c r="A1030" s="59"/>
      <c r="B1030" s="60"/>
      <c r="C1030" s="59"/>
      <c r="D1030" s="59"/>
      <c r="E1030" s="59"/>
      <c r="F1030" s="59"/>
      <c r="G1030" s="59"/>
      <c r="H1030" s="59"/>
      <c r="I1030" s="59"/>
      <c r="J1030" s="59"/>
      <c r="K1030" s="59"/>
      <c r="L1030" s="59"/>
      <c r="M1030" s="59"/>
      <c r="N1030" s="59"/>
      <c r="O1030" s="59"/>
      <c r="P1030" s="59"/>
      <c r="Q1030" s="59"/>
      <c r="R1030" s="59"/>
      <c r="S1030" s="59"/>
      <c r="T1030" s="59"/>
      <c r="U1030" s="59"/>
      <c r="V1030" s="59"/>
      <c r="W1030" s="59"/>
      <c r="X1030" s="59"/>
      <c r="Y1030" s="59"/>
      <c r="Z1030" s="59"/>
    </row>
    <row r="1031" spans="1:26" ht="15.75" customHeight="1">
      <c r="A1031" s="59"/>
      <c r="B1031" s="60"/>
      <c r="C1031" s="59"/>
      <c r="D1031" s="59"/>
      <c r="E1031" s="59"/>
      <c r="F1031" s="59"/>
      <c r="G1031" s="59"/>
      <c r="H1031" s="59"/>
      <c r="I1031" s="59"/>
      <c r="J1031" s="59"/>
      <c r="K1031" s="59"/>
      <c r="L1031" s="59"/>
      <c r="M1031" s="59"/>
      <c r="N1031" s="59"/>
      <c r="O1031" s="59"/>
      <c r="P1031" s="59"/>
      <c r="Q1031" s="59"/>
      <c r="R1031" s="59"/>
      <c r="S1031" s="59"/>
      <c r="T1031" s="59"/>
      <c r="U1031" s="59"/>
      <c r="V1031" s="59"/>
      <c r="W1031" s="59"/>
      <c r="X1031" s="59"/>
      <c r="Y1031" s="59"/>
      <c r="Z1031" s="59"/>
    </row>
    <row r="1032" spans="1:26" ht="15.75" customHeight="1">
      <c r="A1032" s="59"/>
      <c r="B1032" s="60"/>
      <c r="C1032" s="59"/>
      <c r="D1032" s="59"/>
      <c r="E1032" s="59"/>
      <c r="F1032" s="59"/>
      <c r="G1032" s="59"/>
      <c r="H1032" s="59"/>
      <c r="I1032" s="59"/>
      <c r="J1032" s="59"/>
      <c r="K1032" s="59"/>
      <c r="L1032" s="59"/>
      <c r="M1032" s="59"/>
      <c r="N1032" s="59"/>
      <c r="O1032" s="59"/>
      <c r="P1032" s="59"/>
      <c r="Q1032" s="59"/>
      <c r="R1032" s="59"/>
      <c r="S1032" s="59"/>
      <c r="T1032" s="59"/>
      <c r="U1032" s="59"/>
      <c r="V1032" s="59"/>
      <c r="W1032" s="59"/>
      <c r="X1032" s="59"/>
      <c r="Y1032" s="59"/>
      <c r="Z1032" s="59"/>
    </row>
    <row r="1033" spans="1:26" ht="15.75" customHeight="1">
      <c r="A1033" s="59"/>
      <c r="B1033" s="60"/>
      <c r="C1033" s="59"/>
      <c r="D1033" s="59"/>
      <c r="E1033" s="59"/>
      <c r="F1033" s="59"/>
      <c r="G1033" s="59"/>
      <c r="H1033" s="59"/>
      <c r="I1033" s="59"/>
      <c r="J1033" s="59"/>
      <c r="K1033" s="59"/>
      <c r="L1033" s="59"/>
      <c r="M1033" s="59"/>
      <c r="N1033" s="59"/>
      <c r="O1033" s="59"/>
      <c r="P1033" s="59"/>
      <c r="Q1033" s="59"/>
      <c r="R1033" s="59"/>
      <c r="S1033" s="59"/>
      <c r="T1033" s="59"/>
      <c r="U1033" s="59"/>
      <c r="V1033" s="59"/>
      <c r="W1033" s="59"/>
      <c r="X1033" s="59"/>
      <c r="Y1033" s="59"/>
      <c r="Z1033" s="59"/>
    </row>
    <row r="1034" spans="1:26" ht="15.75" customHeight="1">
      <c r="A1034" s="59"/>
      <c r="B1034" s="60"/>
      <c r="C1034" s="59"/>
      <c r="D1034" s="59"/>
      <c r="E1034" s="59"/>
      <c r="F1034" s="59"/>
      <c r="G1034" s="59"/>
      <c r="H1034" s="59"/>
      <c r="I1034" s="59"/>
      <c r="J1034" s="59"/>
      <c r="K1034" s="59"/>
      <c r="L1034" s="59"/>
      <c r="M1034" s="59"/>
      <c r="N1034" s="59"/>
      <c r="O1034" s="59"/>
      <c r="P1034" s="59"/>
      <c r="Q1034" s="59"/>
      <c r="R1034" s="59"/>
      <c r="S1034" s="59"/>
      <c r="T1034" s="59"/>
      <c r="U1034" s="59"/>
      <c r="V1034" s="59"/>
      <c r="W1034" s="59"/>
      <c r="X1034" s="59"/>
      <c r="Y1034" s="59"/>
      <c r="Z1034" s="59"/>
    </row>
    <row r="1035" spans="1:26" ht="15.75" customHeight="1">
      <c r="A1035" s="59"/>
      <c r="B1035" s="60"/>
      <c r="C1035" s="59"/>
      <c r="D1035" s="59"/>
      <c r="E1035" s="59"/>
      <c r="F1035" s="59"/>
      <c r="G1035" s="59"/>
      <c r="H1035" s="59"/>
      <c r="I1035" s="59"/>
      <c r="J1035" s="59"/>
      <c r="K1035" s="59"/>
      <c r="L1035" s="59"/>
      <c r="M1035" s="59"/>
      <c r="N1035" s="59"/>
      <c r="O1035" s="59"/>
      <c r="P1035" s="59"/>
      <c r="Q1035" s="59"/>
      <c r="R1035" s="59"/>
      <c r="S1035" s="59"/>
      <c r="T1035" s="59"/>
      <c r="U1035" s="59"/>
      <c r="V1035" s="59"/>
      <c r="W1035" s="59"/>
      <c r="X1035" s="59"/>
      <c r="Y1035" s="59"/>
      <c r="Z1035" s="59"/>
    </row>
    <row r="1036" spans="1:26" ht="15.75" customHeight="1">
      <c r="A1036" s="59"/>
      <c r="B1036" s="60"/>
      <c r="C1036" s="59"/>
      <c r="D1036" s="59"/>
      <c r="E1036" s="59"/>
      <c r="F1036" s="59"/>
      <c r="G1036" s="59"/>
      <c r="H1036" s="59"/>
      <c r="I1036" s="59"/>
      <c r="J1036" s="59"/>
      <c r="K1036" s="59"/>
      <c r="L1036" s="59"/>
      <c r="M1036" s="59"/>
      <c r="N1036" s="59"/>
      <c r="O1036" s="59"/>
      <c r="P1036" s="59"/>
      <c r="Q1036" s="59"/>
      <c r="R1036" s="59"/>
      <c r="S1036" s="59"/>
      <c r="T1036" s="59"/>
      <c r="U1036" s="59"/>
      <c r="V1036" s="59"/>
      <c r="W1036" s="59"/>
      <c r="X1036" s="59"/>
      <c r="Y1036" s="59"/>
      <c r="Z1036" s="59"/>
    </row>
    <row r="1037" spans="1:26" ht="15.75" customHeight="1">
      <c r="A1037" s="59"/>
      <c r="B1037" s="60"/>
      <c r="C1037" s="59"/>
      <c r="D1037" s="59"/>
      <c r="E1037" s="59"/>
      <c r="F1037" s="59"/>
      <c r="G1037" s="59"/>
      <c r="H1037" s="59"/>
      <c r="I1037" s="59"/>
      <c r="J1037" s="59"/>
      <c r="K1037" s="59"/>
      <c r="L1037" s="59"/>
      <c r="M1037" s="59"/>
      <c r="N1037" s="59"/>
      <c r="O1037" s="59"/>
      <c r="P1037" s="59"/>
      <c r="Q1037" s="59"/>
      <c r="R1037" s="59"/>
      <c r="S1037" s="59"/>
      <c r="T1037" s="59"/>
      <c r="U1037" s="59"/>
      <c r="V1037" s="59"/>
      <c r="W1037" s="59"/>
      <c r="X1037" s="59"/>
      <c r="Y1037" s="59"/>
      <c r="Z1037" s="59"/>
    </row>
    <row r="1038" spans="1:26" ht="15.75" customHeight="1">
      <c r="A1038" s="59"/>
      <c r="B1038" s="60"/>
      <c r="C1038" s="59"/>
      <c r="D1038" s="59"/>
      <c r="E1038" s="59"/>
      <c r="F1038" s="59"/>
      <c r="G1038" s="59"/>
      <c r="H1038" s="59"/>
      <c r="I1038" s="59"/>
      <c r="J1038" s="59"/>
      <c r="K1038" s="59"/>
      <c r="L1038" s="59"/>
      <c r="M1038" s="59"/>
      <c r="N1038" s="59"/>
      <c r="O1038" s="59"/>
      <c r="P1038" s="59"/>
      <c r="Q1038" s="59"/>
      <c r="R1038" s="59"/>
      <c r="S1038" s="59"/>
      <c r="T1038" s="59"/>
      <c r="U1038" s="59"/>
      <c r="V1038" s="59"/>
      <c r="W1038" s="59"/>
      <c r="X1038" s="59"/>
      <c r="Y1038" s="59"/>
      <c r="Z1038" s="59"/>
    </row>
    <row r="1039" spans="1:26" ht="15.75" customHeight="1">
      <c r="A1039" s="59"/>
      <c r="B1039" s="60"/>
      <c r="C1039" s="59"/>
      <c r="D1039" s="59"/>
      <c r="E1039" s="59"/>
      <c r="F1039" s="59"/>
      <c r="G1039" s="59"/>
      <c r="H1039" s="59"/>
      <c r="I1039" s="59"/>
      <c r="J1039" s="59"/>
      <c r="K1039" s="59"/>
      <c r="L1039" s="59"/>
      <c r="M1039" s="59"/>
      <c r="N1039" s="59"/>
      <c r="O1039" s="59"/>
      <c r="P1039" s="59"/>
      <c r="Q1039" s="59"/>
      <c r="R1039" s="59"/>
      <c r="S1039" s="59"/>
      <c r="T1039" s="59"/>
      <c r="U1039" s="59"/>
      <c r="V1039" s="59"/>
      <c r="W1039" s="59"/>
      <c r="X1039" s="59"/>
      <c r="Y1039" s="59"/>
      <c r="Z1039" s="59"/>
    </row>
    <row r="1040" spans="1:26" ht="15.75" customHeight="1">
      <c r="A1040" s="59"/>
      <c r="B1040" s="60"/>
      <c r="C1040" s="59"/>
      <c r="D1040" s="59"/>
      <c r="E1040" s="59"/>
      <c r="F1040" s="59"/>
      <c r="G1040" s="59"/>
      <c r="H1040" s="59"/>
      <c r="I1040" s="59"/>
      <c r="J1040" s="59"/>
      <c r="K1040" s="59"/>
      <c r="L1040" s="59"/>
      <c r="M1040" s="59"/>
      <c r="N1040" s="59"/>
      <c r="O1040" s="59"/>
      <c r="P1040" s="59"/>
      <c r="Q1040" s="59"/>
      <c r="R1040" s="59"/>
      <c r="S1040" s="59"/>
      <c r="T1040" s="59"/>
      <c r="U1040" s="59"/>
      <c r="V1040" s="59"/>
      <c r="W1040" s="59"/>
      <c r="X1040" s="59"/>
      <c r="Y1040" s="59"/>
      <c r="Z1040" s="59"/>
    </row>
    <row r="1041" spans="1:26" ht="15.75" customHeight="1">
      <c r="A1041" s="59"/>
      <c r="B1041" s="60"/>
      <c r="C1041" s="59"/>
      <c r="D1041" s="59"/>
      <c r="E1041" s="59"/>
      <c r="F1041" s="59"/>
      <c r="G1041" s="59"/>
      <c r="H1041" s="59"/>
      <c r="I1041" s="59"/>
      <c r="J1041" s="59"/>
      <c r="K1041" s="59"/>
      <c r="L1041" s="59"/>
      <c r="M1041" s="59"/>
      <c r="N1041" s="59"/>
      <c r="O1041" s="59"/>
      <c r="P1041" s="59"/>
      <c r="Q1041" s="59"/>
      <c r="R1041" s="59"/>
      <c r="S1041" s="59"/>
      <c r="T1041" s="59"/>
      <c r="U1041" s="59"/>
      <c r="V1041" s="59"/>
      <c r="W1041" s="59"/>
      <c r="X1041" s="59"/>
      <c r="Y1041" s="59"/>
      <c r="Z1041" s="59"/>
    </row>
    <row r="1042" spans="1:26" ht="15.75" customHeight="1">
      <c r="A1042" s="59"/>
      <c r="B1042" s="60"/>
      <c r="C1042" s="59"/>
      <c r="D1042" s="59"/>
      <c r="E1042" s="59"/>
      <c r="F1042" s="59"/>
      <c r="G1042" s="59"/>
      <c r="H1042" s="59"/>
      <c r="I1042" s="59"/>
      <c r="J1042" s="59"/>
      <c r="K1042" s="59"/>
      <c r="L1042" s="59"/>
      <c r="M1042" s="59"/>
      <c r="N1042" s="59"/>
      <c r="O1042" s="59"/>
      <c r="P1042" s="59"/>
      <c r="Q1042" s="59"/>
      <c r="R1042" s="59"/>
      <c r="S1042" s="59"/>
      <c r="T1042" s="59"/>
      <c r="U1042" s="59"/>
      <c r="V1042" s="59"/>
      <c r="W1042" s="59"/>
      <c r="X1042" s="59"/>
      <c r="Y1042" s="59"/>
      <c r="Z1042" s="59"/>
    </row>
    <row r="1043" spans="1:26" ht="15.75" customHeight="1">
      <c r="A1043" s="59"/>
      <c r="B1043" s="60"/>
      <c r="C1043" s="59"/>
      <c r="D1043" s="59"/>
      <c r="E1043" s="59"/>
      <c r="F1043" s="59"/>
      <c r="G1043" s="59"/>
      <c r="H1043" s="59"/>
      <c r="I1043" s="59"/>
      <c r="J1043" s="59"/>
      <c r="K1043" s="59"/>
      <c r="L1043" s="59"/>
      <c r="M1043" s="59"/>
      <c r="N1043" s="59"/>
      <c r="O1043" s="59"/>
      <c r="P1043" s="59"/>
      <c r="Q1043" s="59"/>
      <c r="R1043" s="59"/>
      <c r="S1043" s="59"/>
      <c r="T1043" s="59"/>
      <c r="U1043" s="59"/>
      <c r="V1043" s="59"/>
      <c r="W1043" s="59"/>
      <c r="X1043" s="59"/>
      <c r="Y1043" s="59"/>
      <c r="Z1043" s="59"/>
    </row>
    <row r="1044" spans="1:26" ht="15.75" customHeight="1">
      <c r="A1044" s="59"/>
      <c r="B1044" s="60"/>
      <c r="C1044" s="59"/>
      <c r="D1044" s="59"/>
      <c r="E1044" s="59"/>
      <c r="F1044" s="59"/>
      <c r="G1044" s="59"/>
      <c r="H1044" s="59"/>
      <c r="I1044" s="59"/>
      <c r="J1044" s="59"/>
      <c r="K1044" s="59"/>
      <c r="L1044" s="59"/>
      <c r="M1044" s="59"/>
      <c r="N1044" s="59"/>
      <c r="O1044" s="59"/>
      <c r="P1044" s="59"/>
      <c r="Q1044" s="59"/>
      <c r="R1044" s="59"/>
      <c r="S1044" s="59"/>
      <c r="T1044" s="59"/>
      <c r="U1044" s="59"/>
      <c r="V1044" s="59"/>
      <c r="W1044" s="59"/>
      <c r="X1044" s="59"/>
      <c r="Y1044" s="59"/>
      <c r="Z1044" s="59"/>
    </row>
    <row r="1045" spans="1:26" ht="15.75" customHeight="1">
      <c r="A1045" s="59"/>
      <c r="B1045" s="60"/>
      <c r="C1045" s="59"/>
      <c r="D1045" s="59"/>
      <c r="E1045" s="59"/>
      <c r="F1045" s="59"/>
      <c r="G1045" s="59"/>
      <c r="H1045" s="59"/>
      <c r="I1045" s="59"/>
      <c r="J1045" s="59"/>
      <c r="K1045" s="59"/>
      <c r="L1045" s="59"/>
      <c r="M1045" s="59"/>
      <c r="N1045" s="59"/>
      <c r="O1045" s="59"/>
      <c r="P1045" s="59"/>
      <c r="Q1045" s="59"/>
      <c r="R1045" s="59"/>
      <c r="S1045" s="59"/>
      <c r="T1045" s="59"/>
      <c r="U1045" s="59"/>
      <c r="V1045" s="59"/>
      <c r="W1045" s="59"/>
      <c r="X1045" s="59"/>
      <c r="Y1045" s="59"/>
      <c r="Z1045" s="59"/>
    </row>
    <row r="1046" spans="1:26" ht="15.75" customHeight="1">
      <c r="A1046" s="59"/>
      <c r="B1046" s="60"/>
      <c r="C1046" s="59"/>
      <c r="D1046" s="59"/>
      <c r="E1046" s="59"/>
      <c r="F1046" s="59"/>
      <c r="G1046" s="59"/>
      <c r="H1046" s="59"/>
      <c r="I1046" s="59"/>
      <c r="J1046" s="59"/>
      <c r="K1046" s="59"/>
      <c r="L1046" s="59"/>
      <c r="M1046" s="59"/>
      <c r="N1046" s="59"/>
      <c r="O1046" s="59"/>
      <c r="P1046" s="59"/>
      <c r="Q1046" s="59"/>
      <c r="R1046" s="59"/>
      <c r="S1046" s="59"/>
      <c r="T1046" s="59"/>
      <c r="U1046" s="59"/>
      <c r="V1046" s="59"/>
      <c r="W1046" s="59"/>
      <c r="X1046" s="59"/>
      <c r="Y1046" s="59"/>
      <c r="Z1046" s="59"/>
    </row>
    <row r="1047" spans="1:26" ht="15.75" customHeight="1">
      <c r="A1047" s="59"/>
      <c r="B1047" s="60"/>
      <c r="C1047" s="59"/>
      <c r="D1047" s="59"/>
      <c r="E1047" s="59"/>
      <c r="F1047" s="59"/>
      <c r="G1047" s="59"/>
      <c r="H1047" s="59"/>
      <c r="I1047" s="59"/>
      <c r="J1047" s="59"/>
      <c r="K1047" s="59"/>
      <c r="L1047" s="59"/>
      <c r="M1047" s="59"/>
      <c r="N1047" s="59"/>
      <c r="O1047" s="59"/>
      <c r="P1047" s="59"/>
      <c r="Q1047" s="59"/>
      <c r="R1047" s="59"/>
      <c r="S1047" s="59"/>
      <c r="T1047" s="59"/>
      <c r="U1047" s="59"/>
      <c r="V1047" s="59"/>
      <c r="W1047" s="59"/>
      <c r="X1047" s="59"/>
      <c r="Y1047" s="59"/>
      <c r="Z1047" s="59"/>
    </row>
    <row r="1048" spans="1:26" ht="15.75" customHeight="1">
      <c r="A1048" s="59"/>
      <c r="B1048" s="60"/>
      <c r="C1048" s="59"/>
      <c r="D1048" s="59"/>
      <c r="E1048" s="59"/>
      <c r="F1048" s="59"/>
      <c r="G1048" s="59"/>
      <c r="H1048" s="59"/>
      <c r="I1048" s="59"/>
      <c r="J1048" s="59"/>
      <c r="K1048" s="59"/>
      <c r="L1048" s="59"/>
      <c r="M1048" s="59"/>
      <c r="N1048" s="59"/>
      <c r="O1048" s="59"/>
      <c r="P1048" s="59"/>
      <c r="Q1048" s="59"/>
      <c r="R1048" s="59"/>
      <c r="S1048" s="59"/>
      <c r="T1048" s="59"/>
      <c r="U1048" s="59"/>
      <c r="V1048" s="59"/>
      <c r="W1048" s="59"/>
      <c r="X1048" s="59"/>
      <c r="Y1048" s="59"/>
      <c r="Z1048" s="59"/>
    </row>
    <row r="1049" spans="1:26" ht="15.75" customHeight="1">
      <c r="A1049" s="59"/>
      <c r="B1049" s="60"/>
      <c r="C1049" s="59"/>
      <c r="D1049" s="59"/>
      <c r="E1049" s="59"/>
      <c r="F1049" s="59"/>
      <c r="G1049" s="59"/>
      <c r="H1049" s="59"/>
      <c r="I1049" s="59"/>
      <c r="J1049" s="59"/>
      <c r="K1049" s="59"/>
      <c r="L1049" s="59"/>
      <c r="M1049" s="59"/>
      <c r="N1049" s="59"/>
      <c r="O1049" s="59"/>
      <c r="P1049" s="59"/>
      <c r="Q1049" s="59"/>
      <c r="R1049" s="59"/>
      <c r="S1049" s="59"/>
      <c r="T1049" s="59"/>
      <c r="U1049" s="59"/>
      <c r="V1049" s="59"/>
      <c r="W1049" s="59"/>
      <c r="X1049" s="59"/>
      <c r="Y1049" s="59"/>
      <c r="Z1049" s="59"/>
    </row>
    <row r="1050" spans="1:26" ht="15.75" customHeight="1">
      <c r="A1050" s="59"/>
      <c r="B1050" s="60"/>
      <c r="C1050" s="59"/>
      <c r="D1050" s="59"/>
      <c r="E1050" s="59"/>
      <c r="F1050" s="59"/>
      <c r="G1050" s="59"/>
      <c r="H1050" s="59"/>
      <c r="I1050" s="59"/>
      <c r="J1050" s="59"/>
      <c r="K1050" s="59"/>
      <c r="L1050" s="59"/>
      <c r="M1050" s="59"/>
      <c r="N1050" s="59"/>
      <c r="O1050" s="59"/>
      <c r="P1050" s="59"/>
      <c r="Q1050" s="59"/>
      <c r="R1050" s="59"/>
      <c r="S1050" s="59"/>
      <c r="T1050" s="59"/>
      <c r="U1050" s="59"/>
      <c r="V1050" s="59"/>
      <c r="W1050" s="59"/>
      <c r="X1050" s="59"/>
      <c r="Y1050" s="59"/>
      <c r="Z1050" s="59"/>
    </row>
    <row r="1051" spans="1:26" ht="15.75" customHeight="1">
      <c r="A1051" s="59"/>
      <c r="B1051" s="60"/>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59"/>
      <c r="Y1051" s="59"/>
      <c r="Z1051" s="59"/>
    </row>
    <row r="1052" spans="1:26" ht="15.75" customHeight="1">
      <c r="A1052" s="59"/>
      <c r="B1052" s="60"/>
      <c r="C1052" s="59"/>
      <c r="D1052" s="59"/>
      <c r="E1052" s="59"/>
      <c r="F1052" s="59"/>
      <c r="G1052" s="59"/>
      <c r="H1052" s="59"/>
      <c r="I1052" s="59"/>
      <c r="J1052" s="59"/>
      <c r="K1052" s="59"/>
      <c r="L1052" s="59"/>
      <c r="M1052" s="59"/>
      <c r="N1052" s="59"/>
      <c r="O1052" s="59"/>
      <c r="P1052" s="59"/>
      <c r="Q1052" s="59"/>
      <c r="R1052" s="59"/>
      <c r="S1052" s="59"/>
      <c r="T1052" s="59"/>
      <c r="U1052" s="59"/>
      <c r="V1052" s="59"/>
      <c r="W1052" s="59"/>
      <c r="X1052" s="59"/>
      <c r="Y1052" s="59"/>
      <c r="Z1052" s="59"/>
    </row>
    <row r="1053" spans="1:26" ht="15.75" customHeight="1">
      <c r="A1053" s="59"/>
      <c r="B1053" s="60"/>
      <c r="C1053" s="59"/>
      <c r="D1053" s="59"/>
      <c r="E1053" s="59"/>
      <c r="F1053" s="59"/>
      <c r="G1053" s="59"/>
      <c r="H1053" s="59"/>
      <c r="I1053" s="59"/>
      <c r="J1053" s="59"/>
      <c r="K1053" s="59"/>
      <c r="L1053" s="59"/>
      <c r="M1053" s="59"/>
      <c r="N1053" s="59"/>
      <c r="O1053" s="59"/>
      <c r="P1053" s="59"/>
      <c r="Q1053" s="59"/>
      <c r="R1053" s="59"/>
      <c r="S1053" s="59"/>
      <c r="T1053" s="59"/>
      <c r="U1053" s="59"/>
      <c r="V1053" s="59"/>
      <c r="W1053" s="59"/>
      <c r="X1053" s="59"/>
      <c r="Y1053" s="59"/>
      <c r="Z1053" s="59"/>
    </row>
    <row r="1054" spans="1:26" ht="15.75" customHeight="1">
      <c r="A1054" s="59"/>
      <c r="B1054" s="60"/>
      <c r="C1054" s="59"/>
      <c r="D1054" s="59"/>
      <c r="E1054" s="59"/>
      <c r="F1054" s="59"/>
      <c r="G1054" s="59"/>
      <c r="H1054" s="59"/>
      <c r="I1054" s="59"/>
      <c r="J1054" s="59"/>
      <c r="K1054" s="59"/>
      <c r="L1054" s="59"/>
      <c r="M1054" s="59"/>
      <c r="N1054" s="59"/>
      <c r="O1054" s="59"/>
      <c r="P1054" s="59"/>
      <c r="Q1054" s="59"/>
      <c r="R1054" s="59"/>
      <c r="S1054" s="59"/>
      <c r="T1054" s="59"/>
      <c r="U1054" s="59"/>
      <c r="V1054" s="59"/>
      <c r="W1054" s="59"/>
      <c r="X1054" s="59"/>
      <c r="Y1054" s="59"/>
      <c r="Z1054" s="59"/>
    </row>
    <row r="1055" spans="1:26" ht="15.75" customHeight="1">
      <c r="A1055" s="59"/>
      <c r="B1055" s="60"/>
      <c r="C1055" s="59"/>
      <c r="D1055" s="59"/>
      <c r="E1055" s="59"/>
      <c r="F1055" s="59"/>
      <c r="G1055" s="59"/>
      <c r="H1055" s="59"/>
      <c r="I1055" s="59"/>
      <c r="J1055" s="59"/>
      <c r="K1055" s="59"/>
      <c r="L1055" s="59"/>
      <c r="M1055" s="59"/>
      <c r="N1055" s="59"/>
      <c r="O1055" s="59"/>
      <c r="P1055" s="59"/>
      <c r="Q1055" s="59"/>
      <c r="R1055" s="59"/>
      <c r="S1055" s="59"/>
      <c r="T1055" s="59"/>
      <c r="U1055" s="59"/>
      <c r="V1055" s="59"/>
      <c r="W1055" s="59"/>
      <c r="X1055" s="59"/>
      <c r="Y1055" s="59"/>
      <c r="Z1055" s="59"/>
    </row>
    <row r="1056" spans="1:26" ht="15.75" customHeight="1">
      <c r="A1056" s="59"/>
      <c r="B1056" s="60"/>
      <c r="C1056" s="59"/>
      <c r="D1056" s="59"/>
      <c r="E1056" s="59"/>
      <c r="F1056" s="59"/>
      <c r="G1056" s="59"/>
      <c r="H1056" s="59"/>
      <c r="I1056" s="59"/>
      <c r="J1056" s="59"/>
      <c r="K1056" s="59"/>
      <c r="L1056" s="59"/>
      <c r="M1056" s="59"/>
      <c r="N1056" s="59"/>
      <c r="O1056" s="59"/>
      <c r="P1056" s="59"/>
      <c r="Q1056" s="59"/>
      <c r="R1056" s="59"/>
      <c r="S1056" s="59"/>
      <c r="T1056" s="59"/>
      <c r="U1056" s="59"/>
      <c r="V1056" s="59"/>
      <c r="W1056" s="59"/>
      <c r="X1056" s="59"/>
      <c r="Y1056" s="59"/>
      <c r="Z1056" s="59"/>
    </row>
    <row r="1057" spans="1:26" ht="15.75" customHeight="1">
      <c r="A1057" s="59"/>
      <c r="B1057" s="60"/>
      <c r="C1057" s="59"/>
      <c r="D1057" s="59"/>
      <c r="E1057" s="59"/>
      <c r="F1057" s="59"/>
      <c r="G1057" s="59"/>
      <c r="H1057" s="59"/>
      <c r="I1057" s="59"/>
      <c r="J1057" s="59"/>
      <c r="K1057" s="59"/>
      <c r="L1057" s="59"/>
      <c r="M1057" s="59"/>
      <c r="N1057" s="59"/>
      <c r="O1057" s="59"/>
      <c r="P1057" s="59"/>
      <c r="Q1057" s="59"/>
      <c r="R1057" s="59"/>
      <c r="S1057" s="59"/>
      <c r="T1057" s="59"/>
      <c r="U1057" s="59"/>
      <c r="V1057" s="59"/>
      <c r="W1057" s="59"/>
      <c r="X1057" s="59"/>
      <c r="Y1057" s="59"/>
      <c r="Z1057" s="59"/>
    </row>
    <row r="1058" spans="1:26" ht="15.75" customHeight="1">
      <c r="A1058" s="59"/>
      <c r="B1058" s="60"/>
      <c r="C1058" s="59"/>
      <c r="D1058" s="59"/>
      <c r="E1058" s="59"/>
      <c r="F1058" s="59"/>
      <c r="G1058" s="59"/>
      <c r="H1058" s="59"/>
      <c r="I1058" s="59"/>
      <c r="J1058" s="59"/>
      <c r="K1058" s="59"/>
      <c r="L1058" s="59"/>
      <c r="M1058" s="59"/>
      <c r="N1058" s="59"/>
      <c r="O1058" s="59"/>
      <c r="P1058" s="59"/>
      <c r="Q1058" s="59"/>
      <c r="R1058" s="59"/>
      <c r="S1058" s="59"/>
      <c r="T1058" s="59"/>
      <c r="U1058" s="59"/>
      <c r="V1058" s="59"/>
      <c r="W1058" s="59"/>
      <c r="X1058" s="59"/>
      <c r="Y1058" s="59"/>
      <c r="Z1058" s="59"/>
    </row>
    <row r="1059" spans="1:26" ht="15.75" customHeight="1">
      <c r="A1059" s="59"/>
      <c r="B1059" s="60"/>
      <c r="C1059" s="59"/>
      <c r="D1059" s="59"/>
      <c r="E1059" s="59"/>
      <c r="F1059" s="59"/>
      <c r="G1059" s="59"/>
      <c r="H1059" s="59"/>
      <c r="I1059" s="59"/>
      <c r="J1059" s="59"/>
      <c r="K1059" s="59"/>
      <c r="L1059" s="59"/>
      <c r="M1059" s="59"/>
      <c r="N1059" s="59"/>
      <c r="O1059" s="59"/>
      <c r="P1059" s="59"/>
      <c r="Q1059" s="59"/>
      <c r="R1059" s="59"/>
      <c r="S1059" s="59"/>
      <c r="T1059" s="59"/>
      <c r="U1059" s="59"/>
      <c r="V1059" s="59"/>
      <c r="W1059" s="59"/>
      <c r="X1059" s="59"/>
      <c r="Y1059" s="59"/>
      <c r="Z1059" s="59"/>
    </row>
    <row r="1060" spans="1:26" ht="15.75" customHeight="1">
      <c r="A1060" s="59"/>
      <c r="B1060" s="60"/>
      <c r="C1060" s="59"/>
      <c r="D1060" s="59"/>
      <c r="E1060" s="59"/>
      <c r="F1060" s="59"/>
      <c r="G1060" s="59"/>
      <c r="H1060" s="59"/>
      <c r="I1060" s="59"/>
      <c r="J1060" s="59"/>
      <c r="K1060" s="59"/>
      <c r="L1060" s="59"/>
      <c r="M1060" s="59"/>
      <c r="N1060" s="59"/>
      <c r="O1060" s="59"/>
      <c r="P1060" s="59"/>
      <c r="Q1060" s="59"/>
      <c r="R1060" s="59"/>
      <c r="S1060" s="59"/>
      <c r="T1060" s="59"/>
      <c r="U1060" s="59"/>
      <c r="V1060" s="59"/>
      <c r="W1060" s="59"/>
      <c r="X1060" s="59"/>
      <c r="Y1060" s="59"/>
      <c r="Z1060" s="59"/>
    </row>
    <row r="1061" spans="1:26" ht="15.75" customHeight="1">
      <c r="A1061" s="59"/>
      <c r="B1061" s="60"/>
      <c r="C1061" s="59"/>
      <c r="D1061" s="59"/>
      <c r="E1061" s="59"/>
      <c r="F1061" s="59"/>
      <c r="G1061" s="59"/>
      <c r="H1061" s="59"/>
      <c r="I1061" s="59"/>
      <c r="J1061" s="59"/>
      <c r="K1061" s="59"/>
      <c r="L1061" s="59"/>
      <c r="M1061" s="59"/>
      <c r="N1061" s="59"/>
      <c r="O1061" s="59"/>
      <c r="P1061" s="59"/>
      <c r="Q1061" s="59"/>
      <c r="R1061" s="59"/>
      <c r="S1061" s="59"/>
      <c r="T1061" s="59"/>
      <c r="U1061" s="59"/>
      <c r="V1061" s="59"/>
      <c r="W1061" s="59"/>
      <c r="X1061" s="59"/>
      <c r="Y1061" s="59"/>
      <c r="Z1061" s="59"/>
    </row>
    <row r="1062" spans="1:26" ht="15.75" customHeight="1">
      <c r="A1062" s="59"/>
      <c r="B1062" s="60"/>
      <c r="C1062" s="59"/>
      <c r="D1062" s="59"/>
      <c r="E1062" s="59"/>
      <c r="F1062" s="59"/>
      <c r="G1062" s="59"/>
      <c r="H1062" s="59"/>
      <c r="I1062" s="59"/>
      <c r="J1062" s="59"/>
      <c r="K1062" s="59"/>
      <c r="L1062" s="59"/>
      <c r="M1062" s="59"/>
      <c r="N1062" s="59"/>
      <c r="O1062" s="59"/>
      <c r="P1062" s="59"/>
      <c r="Q1062" s="59"/>
      <c r="R1062" s="59"/>
      <c r="S1062" s="59"/>
      <c r="T1062" s="59"/>
      <c r="U1062" s="59"/>
      <c r="V1062" s="59"/>
      <c r="W1062" s="59"/>
      <c r="X1062" s="59"/>
      <c r="Y1062" s="59"/>
      <c r="Z1062" s="59"/>
    </row>
    <row r="1063" spans="1:26" ht="15.75" customHeight="1">
      <c r="A1063" s="59"/>
      <c r="B1063" s="60"/>
      <c r="C1063" s="59"/>
      <c r="D1063" s="59"/>
      <c r="E1063" s="59"/>
      <c r="F1063" s="59"/>
      <c r="G1063" s="59"/>
      <c r="H1063" s="59"/>
      <c r="I1063" s="59"/>
      <c r="J1063" s="59"/>
      <c r="K1063" s="59"/>
      <c r="L1063" s="59"/>
      <c r="M1063" s="59"/>
      <c r="N1063" s="59"/>
      <c r="O1063" s="59"/>
      <c r="P1063" s="59"/>
      <c r="Q1063" s="59"/>
      <c r="R1063" s="59"/>
      <c r="S1063" s="59"/>
      <c r="T1063" s="59"/>
      <c r="U1063" s="59"/>
      <c r="V1063" s="59"/>
      <c r="W1063" s="59"/>
      <c r="X1063" s="59"/>
      <c r="Y1063" s="59"/>
      <c r="Z1063" s="59"/>
    </row>
    <row r="1064" spans="1:26" ht="15.75" customHeight="1">
      <c r="A1064" s="59"/>
      <c r="B1064" s="60"/>
      <c r="C1064" s="59"/>
      <c r="D1064" s="59"/>
      <c r="E1064" s="59"/>
      <c r="F1064" s="59"/>
      <c r="G1064" s="59"/>
      <c r="H1064" s="59"/>
      <c r="I1064" s="59"/>
      <c r="J1064" s="59"/>
      <c r="K1064" s="59"/>
      <c r="L1064" s="59"/>
      <c r="M1064" s="59"/>
      <c r="N1064" s="59"/>
      <c r="O1064" s="59"/>
      <c r="P1064" s="59"/>
      <c r="Q1064" s="59"/>
      <c r="R1064" s="59"/>
      <c r="S1064" s="59"/>
      <c r="T1064" s="59"/>
      <c r="U1064" s="59"/>
      <c r="V1064" s="59"/>
      <c r="W1064" s="59"/>
      <c r="X1064" s="59"/>
      <c r="Y1064" s="59"/>
      <c r="Z1064" s="59"/>
    </row>
    <row r="1065" spans="1:26" ht="15.75" customHeight="1">
      <c r="A1065" s="59"/>
      <c r="B1065" s="60"/>
      <c r="C1065" s="59"/>
      <c r="D1065" s="59"/>
      <c r="E1065" s="59"/>
      <c r="F1065" s="59"/>
      <c r="G1065" s="59"/>
      <c r="H1065" s="59"/>
      <c r="I1065" s="59"/>
      <c r="J1065" s="59"/>
      <c r="K1065" s="59"/>
      <c r="L1065" s="59"/>
      <c r="M1065" s="59"/>
      <c r="N1065" s="59"/>
      <c r="O1065" s="59"/>
      <c r="P1065" s="59"/>
      <c r="Q1065" s="59"/>
      <c r="R1065" s="59"/>
      <c r="S1065" s="59"/>
      <c r="T1065" s="59"/>
      <c r="U1065" s="59"/>
      <c r="V1065" s="59"/>
      <c r="W1065" s="59"/>
      <c r="X1065" s="59"/>
      <c r="Y1065" s="59"/>
      <c r="Z1065" s="59"/>
    </row>
    <row r="1066" spans="1:26" ht="15.75" customHeight="1">
      <c r="A1066" s="59"/>
      <c r="B1066" s="60"/>
      <c r="C1066" s="59"/>
      <c r="D1066" s="59"/>
      <c r="E1066" s="59"/>
      <c r="F1066" s="59"/>
      <c r="G1066" s="59"/>
      <c r="H1066" s="59"/>
      <c r="I1066" s="59"/>
      <c r="J1066" s="59"/>
      <c r="K1066" s="59"/>
      <c r="L1066" s="59"/>
      <c r="M1066" s="59"/>
      <c r="N1066" s="59"/>
      <c r="O1066" s="59"/>
      <c r="P1066" s="59"/>
      <c r="Q1066" s="59"/>
      <c r="R1066" s="59"/>
      <c r="S1066" s="59"/>
      <c r="T1066" s="59"/>
      <c r="U1066" s="59"/>
      <c r="V1066" s="59"/>
      <c r="W1066" s="59"/>
      <c r="X1066" s="59"/>
      <c r="Y1066" s="59"/>
      <c r="Z1066" s="59"/>
    </row>
    <row r="1067" spans="1:26" ht="15.75" customHeight="1">
      <c r="A1067" s="59"/>
      <c r="B1067" s="60"/>
      <c r="C1067" s="59"/>
      <c r="D1067" s="59"/>
      <c r="E1067" s="59"/>
      <c r="F1067" s="59"/>
      <c r="G1067" s="59"/>
      <c r="H1067" s="59"/>
      <c r="I1067" s="59"/>
      <c r="J1067" s="59"/>
      <c r="K1067" s="59"/>
      <c r="L1067" s="59"/>
      <c r="M1067" s="59"/>
      <c r="N1067" s="59"/>
      <c r="O1067" s="59"/>
      <c r="P1067" s="59"/>
      <c r="Q1067" s="59"/>
      <c r="R1067" s="59"/>
      <c r="S1067" s="59"/>
      <c r="T1067" s="59"/>
      <c r="U1067" s="59"/>
      <c r="V1067" s="59"/>
      <c r="W1067" s="59"/>
      <c r="X1067" s="59"/>
      <c r="Y1067" s="59"/>
      <c r="Z1067" s="59"/>
    </row>
    <row r="1068" spans="1:26" ht="15.75" customHeight="1">
      <c r="A1068" s="59"/>
      <c r="B1068" s="60"/>
      <c r="C1068" s="59"/>
      <c r="D1068" s="59"/>
      <c r="E1068" s="59"/>
      <c r="F1068" s="59"/>
      <c r="G1068" s="59"/>
      <c r="H1068" s="59"/>
      <c r="I1068" s="59"/>
      <c r="J1068" s="59"/>
      <c r="K1068" s="59"/>
      <c r="L1068" s="59"/>
      <c r="M1068" s="59"/>
      <c r="N1068" s="59"/>
      <c r="O1068" s="59"/>
      <c r="P1068" s="59"/>
      <c r="Q1068" s="59"/>
      <c r="R1068" s="59"/>
      <c r="S1068" s="59"/>
      <c r="T1068" s="59"/>
      <c r="U1068" s="59"/>
      <c r="V1068" s="59"/>
      <c r="W1068" s="59"/>
      <c r="X1068" s="59"/>
      <c r="Y1068" s="59"/>
      <c r="Z1068" s="59"/>
    </row>
    <row r="1069" spans="1:26" ht="15.75" customHeight="1">
      <c r="A1069" s="59"/>
      <c r="B1069" s="60"/>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59"/>
      <c r="Y1069" s="59"/>
      <c r="Z1069" s="59"/>
    </row>
    <row r="1070" spans="1:26" ht="15.75" customHeight="1">
      <c r="A1070" s="59"/>
      <c r="B1070" s="60"/>
      <c r="C1070" s="59"/>
      <c r="D1070" s="59"/>
      <c r="E1070" s="59"/>
      <c r="F1070" s="59"/>
      <c r="G1070" s="59"/>
      <c r="H1070" s="59"/>
      <c r="I1070" s="59"/>
      <c r="J1070" s="59"/>
      <c r="K1070" s="59"/>
      <c r="L1070" s="59"/>
      <c r="M1070" s="59"/>
      <c r="N1070" s="59"/>
      <c r="O1070" s="59"/>
      <c r="P1070" s="59"/>
      <c r="Q1070" s="59"/>
      <c r="R1070" s="59"/>
      <c r="S1070" s="59"/>
      <c r="T1070" s="59"/>
      <c r="U1070" s="59"/>
      <c r="V1070" s="59"/>
      <c r="W1070" s="59"/>
      <c r="X1070" s="59"/>
      <c r="Y1070" s="59"/>
      <c r="Z1070" s="59"/>
    </row>
    <row r="1071" spans="1:26" ht="15.75" customHeight="1">
      <c r="A1071" s="59"/>
      <c r="B1071" s="60"/>
      <c r="C1071" s="59"/>
      <c r="D1071" s="59"/>
      <c r="E1071" s="59"/>
      <c r="F1071" s="59"/>
      <c r="G1071" s="59"/>
      <c r="H1071" s="59"/>
      <c r="I1071" s="59"/>
      <c r="J1071" s="59"/>
      <c r="K1071" s="59"/>
      <c r="L1071" s="59"/>
      <c r="M1071" s="59"/>
      <c r="N1071" s="59"/>
      <c r="O1071" s="59"/>
      <c r="P1071" s="59"/>
      <c r="Q1071" s="59"/>
      <c r="R1071" s="59"/>
      <c r="S1071" s="59"/>
      <c r="T1071" s="59"/>
      <c r="U1071" s="59"/>
      <c r="V1071" s="59"/>
      <c r="W1071" s="59"/>
      <c r="X1071" s="59"/>
      <c r="Y1071" s="59"/>
      <c r="Z1071" s="59"/>
    </row>
    <row r="1072" spans="1:26" ht="15.75" customHeight="1">
      <c r="A1072" s="59"/>
      <c r="B1072" s="60"/>
      <c r="C1072" s="59"/>
      <c r="D1072" s="59"/>
      <c r="E1072" s="59"/>
      <c r="F1072" s="59"/>
      <c r="G1072" s="59"/>
      <c r="H1072" s="59"/>
      <c r="I1072" s="59"/>
      <c r="J1072" s="59"/>
      <c r="K1072" s="59"/>
      <c r="L1072" s="59"/>
      <c r="M1072" s="59"/>
      <c r="N1072" s="59"/>
      <c r="O1072" s="59"/>
      <c r="P1072" s="59"/>
      <c r="Q1072" s="59"/>
      <c r="R1072" s="59"/>
      <c r="S1072" s="59"/>
      <c r="T1072" s="59"/>
      <c r="U1072" s="59"/>
      <c r="V1072" s="59"/>
      <c r="W1072" s="59"/>
      <c r="X1072" s="59"/>
      <c r="Y1072" s="59"/>
      <c r="Z1072" s="59"/>
    </row>
    <row r="1073" spans="1:26" ht="15.75" customHeight="1">
      <c r="A1073" s="59"/>
      <c r="B1073" s="60"/>
      <c r="C1073" s="59"/>
      <c r="D1073" s="59"/>
      <c r="E1073" s="59"/>
      <c r="F1073" s="59"/>
      <c r="G1073" s="59"/>
      <c r="H1073" s="59"/>
      <c r="I1073" s="59"/>
      <c r="J1073" s="59"/>
      <c r="K1073" s="59"/>
      <c r="L1073" s="59"/>
      <c r="M1073" s="59"/>
      <c r="N1073" s="59"/>
      <c r="O1073" s="59"/>
      <c r="P1073" s="59"/>
      <c r="Q1073" s="59"/>
      <c r="R1073" s="59"/>
      <c r="S1073" s="59"/>
      <c r="T1073" s="59"/>
      <c r="U1073" s="59"/>
      <c r="V1073" s="59"/>
      <c r="W1073" s="59"/>
      <c r="X1073" s="59"/>
      <c r="Y1073" s="59"/>
      <c r="Z1073" s="59"/>
    </row>
    <row r="1074" spans="1:26" ht="15.75" customHeight="1">
      <c r="A1074" s="59"/>
      <c r="B1074" s="60"/>
      <c r="C1074" s="59"/>
      <c r="D1074" s="59"/>
      <c r="E1074" s="59"/>
      <c r="F1074" s="59"/>
      <c r="G1074" s="59"/>
      <c r="H1074" s="59"/>
      <c r="I1074" s="59"/>
      <c r="J1074" s="59"/>
      <c r="K1074" s="59"/>
      <c r="L1074" s="59"/>
      <c r="M1074" s="59"/>
      <c r="N1074" s="59"/>
      <c r="O1074" s="59"/>
      <c r="P1074" s="59"/>
      <c r="Q1074" s="59"/>
      <c r="R1074" s="59"/>
      <c r="S1074" s="59"/>
      <c r="T1074" s="59"/>
      <c r="U1074" s="59"/>
      <c r="V1074" s="59"/>
      <c r="W1074" s="59"/>
      <c r="X1074" s="59"/>
      <c r="Y1074" s="59"/>
      <c r="Z1074" s="59"/>
    </row>
    <row r="1075" spans="1:26" ht="15.75" customHeight="1">
      <c r="A1075" s="59"/>
      <c r="B1075" s="60"/>
      <c r="C1075" s="59"/>
      <c r="D1075" s="59"/>
      <c r="E1075" s="59"/>
      <c r="F1075" s="59"/>
      <c r="G1075" s="59"/>
      <c r="H1075" s="59"/>
      <c r="I1075" s="59"/>
      <c r="J1075" s="59"/>
      <c r="K1075" s="59"/>
      <c r="L1075" s="59"/>
      <c r="M1075" s="59"/>
      <c r="N1075" s="59"/>
      <c r="O1075" s="59"/>
      <c r="P1075" s="59"/>
      <c r="Q1075" s="59"/>
      <c r="R1075" s="59"/>
      <c r="S1075" s="59"/>
      <c r="T1075" s="59"/>
      <c r="U1075" s="59"/>
      <c r="V1075" s="59"/>
      <c r="W1075" s="59"/>
      <c r="X1075" s="59"/>
      <c r="Y1075" s="59"/>
      <c r="Z1075" s="59"/>
    </row>
    <row r="1076" spans="1:26" ht="15.75" customHeight="1">
      <c r="A1076" s="59"/>
      <c r="B1076" s="60"/>
      <c r="C1076" s="59"/>
      <c r="D1076" s="59"/>
      <c r="E1076" s="59"/>
      <c r="F1076" s="59"/>
      <c r="G1076" s="59"/>
      <c r="H1076" s="59"/>
      <c r="I1076" s="59"/>
      <c r="J1076" s="59"/>
      <c r="K1076" s="59"/>
      <c r="L1076" s="59"/>
      <c r="M1076" s="59"/>
      <c r="N1076" s="59"/>
      <c r="O1076" s="59"/>
      <c r="P1076" s="59"/>
      <c r="Q1076" s="59"/>
      <c r="R1076" s="59"/>
      <c r="S1076" s="59"/>
      <c r="T1076" s="59"/>
      <c r="U1076" s="59"/>
      <c r="V1076" s="59"/>
      <c r="W1076" s="59"/>
      <c r="X1076" s="59"/>
      <c r="Y1076" s="59"/>
      <c r="Z1076" s="59"/>
    </row>
    <row r="1077" spans="1:26" ht="15.75" customHeight="1">
      <c r="A1077" s="59"/>
      <c r="B1077" s="60"/>
      <c r="C1077" s="59"/>
      <c r="D1077" s="59"/>
      <c r="E1077" s="59"/>
      <c r="F1077" s="59"/>
      <c r="G1077" s="59"/>
      <c r="H1077" s="59"/>
      <c r="I1077" s="59"/>
      <c r="J1077" s="59"/>
      <c r="K1077" s="59"/>
      <c r="L1077" s="59"/>
      <c r="M1077" s="59"/>
      <c r="N1077" s="59"/>
      <c r="O1077" s="59"/>
      <c r="P1077" s="59"/>
      <c r="Q1077" s="59"/>
      <c r="R1077" s="59"/>
      <c r="S1077" s="59"/>
      <c r="T1077" s="59"/>
      <c r="U1077" s="59"/>
      <c r="V1077" s="59"/>
      <c r="W1077" s="59"/>
      <c r="X1077" s="59"/>
      <c r="Y1077" s="59"/>
      <c r="Z1077" s="59"/>
    </row>
    <row r="1078" spans="1:26" ht="15.75" customHeight="1">
      <c r="A1078" s="59"/>
      <c r="B1078" s="60"/>
      <c r="C1078" s="59"/>
      <c r="D1078" s="59"/>
      <c r="E1078" s="59"/>
      <c r="F1078" s="59"/>
      <c r="G1078" s="59"/>
      <c r="H1078" s="59"/>
      <c r="I1078" s="59"/>
      <c r="J1078" s="59"/>
      <c r="K1078" s="59"/>
      <c r="L1078" s="59"/>
      <c r="M1078" s="59"/>
      <c r="N1078" s="59"/>
      <c r="O1078" s="59"/>
      <c r="P1078" s="59"/>
      <c r="Q1078" s="59"/>
      <c r="R1078" s="59"/>
      <c r="S1078" s="59"/>
      <c r="T1078" s="59"/>
      <c r="U1078" s="59"/>
      <c r="V1078" s="59"/>
      <c r="W1078" s="59"/>
      <c r="X1078" s="59"/>
      <c r="Y1078" s="59"/>
      <c r="Z1078" s="59"/>
    </row>
    <row r="1079" spans="1:26" ht="15.75" customHeight="1">
      <c r="A1079" s="59"/>
      <c r="B1079" s="60"/>
      <c r="C1079" s="59"/>
      <c r="D1079" s="59"/>
      <c r="E1079" s="59"/>
      <c r="F1079" s="59"/>
      <c r="G1079" s="59"/>
      <c r="H1079" s="59"/>
      <c r="I1079" s="59"/>
      <c r="J1079" s="59"/>
      <c r="K1079" s="59"/>
      <c r="L1079" s="59"/>
      <c r="M1079" s="59"/>
      <c r="N1079" s="59"/>
      <c r="O1079" s="59"/>
      <c r="P1079" s="59"/>
      <c r="Q1079" s="59"/>
      <c r="R1079" s="59"/>
      <c r="S1079" s="59"/>
      <c r="T1079" s="59"/>
      <c r="U1079" s="59"/>
      <c r="V1079" s="59"/>
      <c r="W1079" s="59"/>
      <c r="X1079" s="59"/>
      <c r="Y1079" s="59"/>
      <c r="Z1079" s="59"/>
    </row>
    <row r="1080" spans="1:26" ht="15.75" customHeight="1">
      <c r="A1080" s="59"/>
      <c r="B1080" s="60"/>
      <c r="C1080" s="59"/>
      <c r="D1080" s="59"/>
      <c r="E1080" s="59"/>
      <c r="F1080" s="59"/>
      <c r="G1080" s="59"/>
      <c r="H1080" s="59"/>
      <c r="I1080" s="59"/>
      <c r="J1080" s="59"/>
      <c r="K1080" s="59"/>
      <c r="L1080" s="59"/>
      <c r="M1080" s="59"/>
      <c r="N1080" s="59"/>
      <c r="O1080" s="59"/>
      <c r="P1080" s="59"/>
      <c r="Q1080" s="59"/>
      <c r="R1080" s="59"/>
      <c r="S1080" s="59"/>
      <c r="T1080" s="59"/>
      <c r="U1080" s="59"/>
      <c r="V1080" s="59"/>
      <c r="W1080" s="59"/>
      <c r="X1080" s="59"/>
      <c r="Y1080" s="59"/>
      <c r="Z1080" s="59"/>
    </row>
    <row r="1081" spans="1:26" ht="15.75" customHeight="1">
      <c r="A1081" s="59"/>
      <c r="B1081" s="60"/>
      <c r="C1081" s="59"/>
      <c r="D1081" s="59"/>
      <c r="E1081" s="59"/>
      <c r="F1081" s="59"/>
      <c r="G1081" s="59"/>
      <c r="H1081" s="59"/>
      <c r="I1081" s="59"/>
      <c r="J1081" s="59"/>
      <c r="K1081" s="59"/>
      <c r="L1081" s="59"/>
      <c r="M1081" s="59"/>
      <c r="N1081" s="59"/>
      <c r="O1081" s="59"/>
      <c r="P1081" s="59"/>
      <c r="Q1081" s="59"/>
      <c r="R1081" s="59"/>
      <c r="S1081" s="59"/>
      <c r="T1081" s="59"/>
      <c r="U1081" s="59"/>
      <c r="V1081" s="59"/>
      <c r="W1081" s="59"/>
      <c r="X1081" s="59"/>
      <c r="Y1081" s="59"/>
      <c r="Z1081" s="59"/>
    </row>
    <row r="1082" spans="1:26" ht="15.75" customHeight="1">
      <c r="A1082" s="59"/>
      <c r="B1082" s="60"/>
      <c r="C1082" s="59"/>
      <c r="D1082" s="59"/>
      <c r="E1082" s="59"/>
      <c r="F1082" s="59"/>
      <c r="G1082" s="59"/>
      <c r="H1082" s="59"/>
      <c r="I1082" s="59"/>
      <c r="J1082" s="59"/>
      <c r="K1082" s="59"/>
      <c r="L1082" s="59"/>
      <c r="M1082" s="59"/>
      <c r="N1082" s="59"/>
      <c r="O1082" s="59"/>
      <c r="P1082" s="59"/>
      <c r="Q1082" s="59"/>
      <c r="R1082" s="59"/>
      <c r="S1082" s="59"/>
      <c r="T1082" s="59"/>
      <c r="U1082" s="59"/>
      <c r="V1082" s="59"/>
      <c r="W1082" s="59"/>
      <c r="X1082" s="59"/>
      <c r="Y1082" s="59"/>
      <c r="Z1082" s="59"/>
    </row>
    <row r="1083" spans="1:26" ht="15.75" customHeight="1">
      <c r="A1083" s="59"/>
      <c r="B1083" s="60"/>
      <c r="C1083" s="59"/>
      <c r="D1083" s="59"/>
      <c r="E1083" s="59"/>
      <c r="F1083" s="59"/>
      <c r="G1083" s="59"/>
      <c r="H1083" s="59"/>
      <c r="I1083" s="59"/>
      <c r="J1083" s="59"/>
      <c r="K1083" s="59"/>
      <c r="L1083" s="59"/>
      <c r="M1083" s="59"/>
      <c r="N1083" s="59"/>
      <c r="O1083" s="59"/>
      <c r="P1083" s="59"/>
      <c r="Q1083" s="59"/>
      <c r="R1083" s="59"/>
      <c r="S1083" s="59"/>
      <c r="T1083" s="59"/>
      <c r="U1083" s="59"/>
      <c r="V1083" s="59"/>
      <c r="W1083" s="59"/>
      <c r="X1083" s="59"/>
      <c r="Y1083" s="59"/>
      <c r="Z1083" s="59"/>
    </row>
    <row r="1084" spans="1:26" ht="15.75" customHeight="1">
      <c r="A1084" s="59"/>
      <c r="B1084" s="60"/>
      <c r="C1084" s="59"/>
      <c r="D1084" s="59"/>
      <c r="E1084" s="59"/>
      <c r="F1084" s="59"/>
      <c r="G1084" s="59"/>
      <c r="H1084" s="59"/>
      <c r="I1084" s="59"/>
      <c r="J1084" s="59"/>
      <c r="K1084" s="59"/>
      <c r="L1084" s="59"/>
      <c r="M1084" s="59"/>
      <c r="N1084" s="59"/>
      <c r="O1084" s="59"/>
      <c r="P1084" s="59"/>
      <c r="Q1084" s="59"/>
      <c r="R1084" s="59"/>
      <c r="S1084" s="59"/>
      <c r="T1084" s="59"/>
      <c r="U1084" s="59"/>
      <c r="V1084" s="59"/>
      <c r="W1084" s="59"/>
      <c r="X1084" s="59"/>
      <c r="Y1084" s="59"/>
      <c r="Z1084" s="59"/>
    </row>
    <row r="1085" spans="1:26" ht="15.75" customHeight="1">
      <c r="A1085" s="59"/>
      <c r="B1085" s="60"/>
      <c r="C1085" s="59"/>
      <c r="D1085" s="59"/>
      <c r="E1085" s="59"/>
      <c r="F1085" s="59"/>
      <c r="G1085" s="59"/>
      <c r="H1085" s="59"/>
      <c r="I1085" s="59"/>
      <c r="J1085" s="59"/>
      <c r="K1085" s="59"/>
      <c r="L1085" s="59"/>
      <c r="M1085" s="59"/>
      <c r="N1085" s="59"/>
      <c r="O1085" s="59"/>
      <c r="P1085" s="59"/>
      <c r="Q1085" s="59"/>
      <c r="R1085" s="59"/>
      <c r="S1085" s="59"/>
      <c r="T1085" s="59"/>
      <c r="U1085" s="59"/>
      <c r="V1085" s="59"/>
      <c r="W1085" s="59"/>
      <c r="X1085" s="59"/>
      <c r="Y1085" s="59"/>
      <c r="Z1085" s="59"/>
    </row>
    <row r="1086" spans="1:26" ht="15.75" customHeight="1">
      <c r="A1086" s="59"/>
      <c r="B1086" s="60"/>
      <c r="C1086" s="59"/>
      <c r="D1086" s="59"/>
      <c r="E1086" s="59"/>
      <c r="F1086" s="59"/>
      <c r="G1086" s="59"/>
      <c r="H1086" s="59"/>
      <c r="I1086" s="59"/>
      <c r="J1086" s="59"/>
      <c r="K1086" s="59"/>
      <c r="L1086" s="59"/>
      <c r="M1086" s="59"/>
      <c r="N1086" s="59"/>
      <c r="O1086" s="59"/>
      <c r="P1086" s="59"/>
      <c r="Q1086" s="59"/>
      <c r="R1086" s="59"/>
      <c r="S1086" s="59"/>
      <c r="T1086" s="59"/>
      <c r="U1086" s="59"/>
      <c r="V1086" s="59"/>
      <c r="W1086" s="59"/>
      <c r="X1086" s="59"/>
      <c r="Y1086" s="59"/>
      <c r="Z1086" s="59"/>
    </row>
    <row r="1087" spans="1:26" ht="15.75" customHeight="1">
      <c r="A1087" s="59"/>
      <c r="B1087" s="60"/>
      <c r="C1087" s="59"/>
      <c r="D1087" s="59"/>
      <c r="E1087" s="59"/>
      <c r="F1087" s="59"/>
      <c r="G1087" s="59"/>
      <c r="H1087" s="59"/>
      <c r="I1087" s="59"/>
      <c r="J1087" s="59"/>
      <c r="K1087" s="59"/>
      <c r="L1087" s="59"/>
      <c r="M1087" s="59"/>
      <c r="N1087" s="59"/>
      <c r="O1087" s="59"/>
      <c r="P1087" s="59"/>
      <c r="Q1087" s="59"/>
      <c r="R1087" s="59"/>
      <c r="S1087" s="59"/>
      <c r="T1087" s="59"/>
      <c r="U1087" s="59"/>
      <c r="V1087" s="59"/>
      <c r="W1087" s="59"/>
      <c r="X1087" s="59"/>
      <c r="Y1087" s="59"/>
      <c r="Z1087" s="59"/>
    </row>
    <row r="1088" spans="1:26" ht="15.75" customHeight="1">
      <c r="A1088" s="59"/>
      <c r="B1088" s="60"/>
      <c r="C1088" s="59"/>
      <c r="D1088" s="59"/>
      <c r="E1088" s="59"/>
      <c r="F1088" s="59"/>
      <c r="G1088" s="59"/>
      <c r="H1088" s="59"/>
      <c r="I1088" s="59"/>
      <c r="J1088" s="59"/>
      <c r="K1088" s="59"/>
      <c r="L1088" s="59"/>
      <c r="M1088" s="59"/>
      <c r="N1088" s="59"/>
      <c r="O1088" s="59"/>
      <c r="P1088" s="59"/>
      <c r="Q1088" s="59"/>
      <c r="R1088" s="59"/>
      <c r="S1088" s="59"/>
      <c r="T1088" s="59"/>
      <c r="U1088" s="59"/>
      <c r="V1088" s="59"/>
      <c r="W1088" s="59"/>
      <c r="X1088" s="59"/>
      <c r="Y1088" s="59"/>
      <c r="Z1088" s="59"/>
    </row>
    <row r="1089" spans="1:26" ht="15.75" customHeight="1">
      <c r="A1089" s="59"/>
      <c r="B1089" s="60"/>
      <c r="C1089" s="59"/>
      <c r="D1089" s="59"/>
      <c r="E1089" s="59"/>
      <c r="F1089" s="59"/>
      <c r="G1089" s="59"/>
      <c r="H1089" s="59"/>
      <c r="I1089" s="59"/>
      <c r="J1089" s="59"/>
      <c r="K1089" s="59"/>
      <c r="L1089" s="59"/>
      <c r="M1089" s="59"/>
      <c r="N1089" s="59"/>
      <c r="O1089" s="59"/>
      <c r="P1089" s="59"/>
      <c r="Q1089" s="59"/>
      <c r="R1089" s="59"/>
      <c r="S1089" s="59"/>
      <c r="T1089" s="59"/>
      <c r="U1089" s="59"/>
      <c r="V1089" s="59"/>
      <c r="W1089" s="59"/>
      <c r="X1089" s="59"/>
      <c r="Y1089" s="59"/>
      <c r="Z1089" s="59"/>
    </row>
    <row r="1090" spans="1:26" ht="15.75" customHeight="1">
      <c r="A1090" s="59"/>
      <c r="B1090" s="60"/>
      <c r="C1090" s="59"/>
      <c r="D1090" s="59"/>
      <c r="E1090" s="59"/>
      <c r="F1090" s="59"/>
      <c r="G1090" s="59"/>
      <c r="H1090" s="59"/>
      <c r="I1090" s="59"/>
      <c r="J1090" s="59"/>
      <c r="K1090" s="59"/>
      <c r="L1090" s="59"/>
      <c r="M1090" s="59"/>
      <c r="N1090" s="59"/>
      <c r="O1090" s="59"/>
      <c r="P1090" s="59"/>
      <c r="Q1090" s="59"/>
      <c r="R1090" s="59"/>
      <c r="S1090" s="59"/>
      <c r="T1090" s="59"/>
      <c r="U1090" s="59"/>
      <c r="V1090" s="59"/>
      <c r="W1090" s="59"/>
      <c r="X1090" s="59"/>
      <c r="Y1090" s="59"/>
      <c r="Z1090" s="59"/>
    </row>
    <row r="1091" spans="1:26" ht="15.75" customHeight="1">
      <c r="A1091" s="59"/>
      <c r="B1091" s="60"/>
      <c r="C1091" s="59"/>
      <c r="D1091" s="59"/>
      <c r="E1091" s="59"/>
      <c r="F1091" s="59"/>
      <c r="G1091" s="59"/>
      <c r="H1091" s="59"/>
      <c r="I1091" s="59"/>
      <c r="J1091" s="59"/>
      <c r="K1091" s="59"/>
      <c r="L1091" s="59"/>
      <c r="M1091" s="59"/>
      <c r="N1091" s="59"/>
      <c r="O1091" s="59"/>
      <c r="P1091" s="59"/>
      <c r="Q1091" s="59"/>
      <c r="R1091" s="59"/>
      <c r="S1091" s="59"/>
      <c r="T1091" s="59"/>
      <c r="U1091" s="59"/>
      <c r="V1091" s="59"/>
      <c r="W1091" s="59"/>
      <c r="X1091" s="59"/>
      <c r="Y1091" s="59"/>
      <c r="Z1091" s="59"/>
    </row>
    <row r="1092" spans="1:26" ht="15.75" customHeight="1">
      <c r="A1092" s="59"/>
      <c r="B1092" s="60"/>
      <c r="C1092" s="59"/>
      <c r="D1092" s="59"/>
      <c r="E1092" s="59"/>
      <c r="F1092" s="59"/>
      <c r="G1092" s="59"/>
      <c r="H1092" s="59"/>
      <c r="I1092" s="59"/>
      <c r="J1092" s="59"/>
      <c r="K1092" s="59"/>
      <c r="L1092" s="59"/>
      <c r="M1092" s="59"/>
      <c r="N1092" s="59"/>
      <c r="O1092" s="59"/>
      <c r="P1092" s="59"/>
      <c r="Q1092" s="59"/>
      <c r="R1092" s="59"/>
      <c r="S1092" s="59"/>
      <c r="T1092" s="59"/>
      <c r="U1092" s="59"/>
      <c r="V1092" s="59"/>
      <c r="W1092" s="59"/>
      <c r="X1092" s="59"/>
      <c r="Y1092" s="59"/>
      <c r="Z1092" s="59"/>
    </row>
    <row r="1093" spans="1:26" ht="15.75" customHeight="1">
      <c r="A1093" s="59"/>
      <c r="B1093" s="60"/>
      <c r="C1093" s="59"/>
      <c r="D1093" s="59"/>
      <c r="E1093" s="59"/>
      <c r="F1093" s="59"/>
      <c r="G1093" s="59"/>
      <c r="H1093" s="59"/>
      <c r="I1093" s="59"/>
      <c r="J1093" s="59"/>
      <c r="K1093" s="59"/>
      <c r="L1093" s="59"/>
      <c r="M1093" s="59"/>
      <c r="N1093" s="59"/>
      <c r="O1093" s="59"/>
      <c r="P1093" s="59"/>
      <c r="Q1093" s="59"/>
      <c r="R1093" s="59"/>
      <c r="S1093" s="59"/>
      <c r="T1093" s="59"/>
      <c r="U1093" s="59"/>
      <c r="V1093" s="59"/>
      <c r="W1093" s="59"/>
      <c r="X1093" s="59"/>
      <c r="Y1093" s="59"/>
      <c r="Z1093" s="59"/>
    </row>
    <row r="1094" spans="1:26" ht="15.75" customHeight="1">
      <c r="A1094" s="59"/>
      <c r="B1094" s="60"/>
      <c r="C1094" s="59"/>
      <c r="D1094" s="59"/>
      <c r="E1094" s="59"/>
      <c r="F1094" s="59"/>
      <c r="G1094" s="59"/>
      <c r="H1094" s="59"/>
      <c r="I1094" s="59"/>
      <c r="J1094" s="59"/>
      <c r="K1094" s="59"/>
      <c r="L1094" s="59"/>
      <c r="M1094" s="59"/>
      <c r="N1094" s="59"/>
      <c r="O1094" s="59"/>
      <c r="P1094" s="59"/>
      <c r="Q1094" s="59"/>
      <c r="R1094" s="59"/>
      <c r="S1094" s="59"/>
      <c r="T1094" s="59"/>
      <c r="U1094" s="59"/>
      <c r="V1094" s="59"/>
      <c r="W1094" s="59"/>
      <c r="X1094" s="59"/>
      <c r="Y1094" s="59"/>
      <c r="Z1094" s="59"/>
    </row>
    <row r="1095" spans="1:26" ht="15.75" customHeight="1">
      <c r="A1095" s="59"/>
      <c r="B1095" s="60"/>
      <c r="C1095" s="59"/>
      <c r="D1095" s="59"/>
      <c r="E1095" s="59"/>
      <c r="F1095" s="59"/>
      <c r="G1095" s="59"/>
      <c r="H1095" s="59"/>
      <c r="I1095" s="59"/>
      <c r="J1095" s="59"/>
      <c r="K1095" s="59"/>
      <c r="L1095" s="59"/>
      <c r="M1095" s="59"/>
      <c r="N1095" s="59"/>
      <c r="O1095" s="59"/>
      <c r="P1095" s="59"/>
      <c r="Q1095" s="59"/>
      <c r="R1095" s="59"/>
      <c r="S1095" s="59"/>
      <c r="T1095" s="59"/>
      <c r="U1095" s="59"/>
      <c r="V1095" s="59"/>
      <c r="W1095" s="59"/>
      <c r="X1095" s="59"/>
      <c r="Y1095" s="59"/>
      <c r="Z1095" s="59"/>
    </row>
    <row r="1096" spans="1:26" ht="15.75" customHeight="1">
      <c r="A1096" s="59"/>
      <c r="B1096" s="60"/>
      <c r="C1096" s="59"/>
      <c r="D1096" s="59"/>
      <c r="E1096" s="59"/>
      <c r="F1096" s="59"/>
      <c r="G1096" s="59"/>
      <c r="H1096" s="59"/>
      <c r="I1096" s="59"/>
      <c r="J1096" s="59"/>
      <c r="K1096" s="59"/>
      <c r="L1096" s="59"/>
      <c r="M1096" s="59"/>
      <c r="N1096" s="59"/>
      <c r="O1096" s="59"/>
      <c r="P1096" s="59"/>
      <c r="Q1096" s="59"/>
      <c r="R1096" s="59"/>
      <c r="S1096" s="59"/>
      <c r="T1096" s="59"/>
      <c r="U1096" s="59"/>
      <c r="V1096" s="59"/>
      <c r="W1096" s="59"/>
      <c r="X1096" s="59"/>
      <c r="Y1096" s="59"/>
      <c r="Z1096" s="59"/>
    </row>
    <row r="1097" spans="1:26" ht="15.75" customHeight="1">
      <c r="A1097" s="59"/>
      <c r="B1097" s="60"/>
      <c r="C1097" s="59"/>
      <c r="D1097" s="59"/>
      <c r="E1097" s="59"/>
      <c r="F1097" s="59"/>
      <c r="G1097" s="59"/>
      <c r="H1097" s="59"/>
      <c r="I1097" s="59"/>
      <c r="J1097" s="59"/>
      <c r="K1097" s="59"/>
      <c r="L1097" s="59"/>
      <c r="M1097" s="59"/>
      <c r="N1097" s="59"/>
      <c r="O1097" s="59"/>
      <c r="P1097" s="59"/>
      <c r="Q1097" s="59"/>
      <c r="R1097" s="59"/>
      <c r="S1097" s="59"/>
      <c r="T1097" s="59"/>
      <c r="U1097" s="59"/>
      <c r="V1097" s="59"/>
      <c r="W1097" s="59"/>
      <c r="X1097" s="59"/>
      <c r="Y1097" s="59"/>
      <c r="Z1097" s="59"/>
    </row>
    <row r="1098" spans="1:26" ht="15.75" customHeight="1">
      <c r="A1098" s="59"/>
      <c r="B1098" s="60"/>
      <c r="C1098" s="59"/>
      <c r="D1098" s="59"/>
      <c r="E1098" s="59"/>
      <c r="F1098" s="59"/>
      <c r="G1098" s="59"/>
      <c r="H1098" s="59"/>
      <c r="I1098" s="59"/>
      <c r="J1098" s="59"/>
      <c r="K1098" s="59"/>
      <c r="L1098" s="59"/>
      <c r="M1098" s="59"/>
      <c r="N1098" s="59"/>
      <c r="O1098" s="59"/>
      <c r="P1098" s="59"/>
      <c r="Q1098" s="59"/>
      <c r="R1098" s="59"/>
      <c r="S1098" s="59"/>
      <c r="T1098" s="59"/>
      <c r="U1098" s="59"/>
      <c r="V1098" s="59"/>
      <c r="W1098" s="59"/>
      <c r="X1098" s="59"/>
      <c r="Y1098" s="59"/>
      <c r="Z1098" s="59"/>
    </row>
    <row r="1099" spans="1:26" ht="15.75" customHeight="1">
      <c r="A1099" s="59"/>
      <c r="B1099" s="60"/>
      <c r="C1099" s="59"/>
      <c r="D1099" s="59"/>
      <c r="E1099" s="59"/>
      <c r="F1099" s="59"/>
      <c r="G1099" s="59"/>
      <c r="H1099" s="59"/>
      <c r="I1099" s="59"/>
      <c r="J1099" s="59"/>
      <c r="K1099" s="59"/>
      <c r="L1099" s="59"/>
      <c r="M1099" s="59"/>
      <c r="N1099" s="59"/>
      <c r="O1099" s="59"/>
      <c r="P1099" s="59"/>
      <c r="Q1099" s="59"/>
      <c r="R1099" s="59"/>
      <c r="S1099" s="59"/>
      <c r="T1099" s="59"/>
      <c r="U1099" s="59"/>
      <c r="V1099" s="59"/>
      <c r="W1099" s="59"/>
      <c r="X1099" s="59"/>
      <c r="Y1099" s="59"/>
      <c r="Z1099" s="59"/>
    </row>
    <row r="1100" spans="1:26" ht="15.75" customHeight="1">
      <c r="A1100" s="59"/>
      <c r="B1100" s="60"/>
      <c r="C1100" s="59"/>
      <c r="D1100" s="59"/>
      <c r="E1100" s="59"/>
      <c r="F1100" s="59"/>
      <c r="G1100" s="59"/>
      <c r="H1100" s="59"/>
      <c r="I1100" s="59"/>
      <c r="J1100" s="59"/>
      <c r="K1100" s="59"/>
      <c r="L1100" s="59"/>
      <c r="M1100" s="59"/>
      <c r="N1100" s="59"/>
      <c r="O1100" s="59"/>
      <c r="P1100" s="59"/>
      <c r="Q1100" s="59"/>
      <c r="R1100" s="59"/>
      <c r="S1100" s="59"/>
      <c r="T1100" s="59"/>
      <c r="U1100" s="59"/>
      <c r="V1100" s="59"/>
      <c r="W1100" s="59"/>
      <c r="X1100" s="59"/>
      <c r="Y1100" s="59"/>
      <c r="Z1100" s="59"/>
    </row>
    <row r="1101" spans="1:26" ht="15.75" customHeight="1">
      <c r="A1101" s="59"/>
      <c r="B1101" s="60"/>
      <c r="C1101" s="59"/>
      <c r="D1101" s="59"/>
      <c r="E1101" s="59"/>
      <c r="F1101" s="59"/>
      <c r="G1101" s="59"/>
      <c r="H1101" s="59"/>
      <c r="I1101" s="59"/>
      <c r="J1101" s="59"/>
      <c r="K1101" s="59"/>
      <c r="L1101" s="59"/>
      <c r="M1101" s="59"/>
      <c r="N1101" s="59"/>
      <c r="O1101" s="59"/>
      <c r="P1101" s="59"/>
      <c r="Q1101" s="59"/>
      <c r="R1101" s="59"/>
      <c r="S1101" s="59"/>
      <c r="T1101" s="59"/>
      <c r="U1101" s="59"/>
      <c r="V1101" s="59"/>
      <c r="W1101" s="59"/>
      <c r="X1101" s="59"/>
      <c r="Y1101" s="59"/>
      <c r="Z1101" s="59"/>
    </row>
    <row r="1102" spans="1:26" ht="15.75" customHeight="1">
      <c r="A1102" s="59"/>
      <c r="B1102" s="60"/>
      <c r="C1102" s="59"/>
      <c r="D1102" s="59"/>
      <c r="E1102" s="59"/>
      <c r="F1102" s="59"/>
      <c r="G1102" s="59"/>
      <c r="H1102" s="59"/>
      <c r="I1102" s="59"/>
      <c r="J1102" s="59"/>
      <c r="K1102" s="59"/>
      <c r="L1102" s="59"/>
      <c r="M1102" s="59"/>
      <c r="N1102" s="59"/>
      <c r="O1102" s="59"/>
      <c r="P1102" s="59"/>
      <c r="Q1102" s="59"/>
      <c r="R1102" s="59"/>
      <c r="S1102" s="59"/>
      <c r="T1102" s="59"/>
      <c r="U1102" s="59"/>
      <c r="V1102" s="59"/>
      <c r="W1102" s="59"/>
      <c r="X1102" s="59"/>
      <c r="Y1102" s="59"/>
      <c r="Z1102" s="59"/>
    </row>
    <row r="1103" spans="1:26" ht="15.75" customHeight="1">
      <c r="A1103" s="59"/>
      <c r="B1103" s="60"/>
      <c r="C1103" s="59"/>
      <c r="D1103" s="59"/>
      <c r="E1103" s="59"/>
      <c r="F1103" s="59"/>
      <c r="G1103" s="59"/>
      <c r="H1103" s="59"/>
      <c r="I1103" s="59"/>
      <c r="J1103" s="59"/>
      <c r="K1103" s="59"/>
      <c r="L1103" s="59"/>
      <c r="M1103" s="59"/>
      <c r="N1103" s="59"/>
      <c r="O1103" s="59"/>
      <c r="P1103" s="59"/>
      <c r="Q1103" s="59"/>
      <c r="R1103" s="59"/>
      <c r="S1103" s="59"/>
      <c r="T1103" s="59"/>
      <c r="U1103" s="59"/>
      <c r="V1103" s="59"/>
      <c r="W1103" s="59"/>
      <c r="X1103" s="59"/>
      <c r="Y1103" s="59"/>
      <c r="Z1103" s="59"/>
    </row>
    <row r="1104" spans="1:26" ht="15.75" customHeight="1">
      <c r="A1104" s="59"/>
      <c r="B1104" s="60"/>
      <c r="C1104" s="59"/>
      <c r="D1104" s="59"/>
      <c r="E1104" s="59"/>
      <c r="F1104" s="59"/>
      <c r="G1104" s="59"/>
      <c r="H1104" s="59"/>
      <c r="I1104" s="59"/>
      <c r="J1104" s="59"/>
      <c r="K1104" s="59"/>
      <c r="L1104" s="59"/>
      <c r="M1104" s="59"/>
      <c r="N1104" s="59"/>
      <c r="O1104" s="59"/>
      <c r="P1104" s="59"/>
      <c r="Q1104" s="59"/>
      <c r="R1104" s="59"/>
      <c r="S1104" s="59"/>
      <c r="T1104" s="59"/>
      <c r="U1104" s="59"/>
      <c r="V1104" s="59"/>
      <c r="W1104" s="59"/>
      <c r="X1104" s="59"/>
      <c r="Y1104" s="59"/>
      <c r="Z1104" s="59"/>
    </row>
    <row r="1105" spans="1:26" ht="15.75" customHeight="1">
      <c r="A1105" s="59"/>
      <c r="B1105" s="60"/>
      <c r="C1105" s="59"/>
      <c r="D1105" s="59"/>
      <c r="E1105" s="59"/>
      <c r="F1105" s="59"/>
      <c r="G1105" s="59"/>
      <c r="H1105" s="59"/>
      <c r="I1105" s="59"/>
      <c r="J1105" s="59"/>
      <c r="K1105" s="59"/>
      <c r="L1105" s="59"/>
      <c r="M1105" s="59"/>
      <c r="N1105" s="59"/>
      <c r="O1105" s="59"/>
      <c r="P1105" s="59"/>
      <c r="Q1105" s="59"/>
      <c r="R1105" s="59"/>
      <c r="S1105" s="59"/>
      <c r="T1105" s="59"/>
      <c r="U1105" s="59"/>
      <c r="V1105" s="59"/>
      <c r="W1105" s="59"/>
      <c r="X1105" s="59"/>
      <c r="Y1105" s="59"/>
      <c r="Z1105" s="59"/>
    </row>
    <row r="1106" spans="1:26" ht="15.75" customHeight="1">
      <c r="A1106" s="59"/>
      <c r="B1106" s="60"/>
      <c r="C1106" s="59"/>
      <c r="D1106" s="59"/>
      <c r="E1106" s="59"/>
      <c r="F1106" s="59"/>
      <c r="G1106" s="59"/>
      <c r="H1106" s="59"/>
      <c r="I1106" s="59"/>
      <c r="J1106" s="59"/>
      <c r="K1106" s="59"/>
      <c r="L1106" s="59"/>
      <c r="M1106" s="59"/>
      <c r="N1106" s="59"/>
      <c r="O1106" s="59"/>
      <c r="P1106" s="59"/>
      <c r="Q1106" s="59"/>
      <c r="R1106" s="59"/>
      <c r="S1106" s="59"/>
      <c r="T1106" s="59"/>
      <c r="U1106" s="59"/>
      <c r="V1106" s="59"/>
      <c r="W1106" s="59"/>
      <c r="X1106" s="59"/>
      <c r="Y1106" s="59"/>
      <c r="Z1106" s="59"/>
    </row>
    <row r="1107" spans="1:26" ht="15.75" customHeight="1">
      <c r="A1107" s="59"/>
      <c r="B1107" s="60"/>
      <c r="C1107" s="59"/>
      <c r="D1107" s="59"/>
      <c r="E1107" s="59"/>
      <c r="F1107" s="59"/>
      <c r="G1107" s="59"/>
      <c r="H1107" s="59"/>
      <c r="I1107" s="59"/>
      <c r="J1107" s="59"/>
      <c r="K1107" s="59"/>
      <c r="L1107" s="59"/>
      <c r="M1107" s="59"/>
      <c r="N1107" s="59"/>
      <c r="O1107" s="59"/>
      <c r="P1107" s="59"/>
      <c r="Q1107" s="59"/>
      <c r="R1107" s="59"/>
      <c r="S1107" s="59"/>
      <c r="T1107" s="59"/>
      <c r="U1107" s="59"/>
      <c r="V1107" s="59"/>
      <c r="W1107" s="59"/>
      <c r="X1107" s="59"/>
      <c r="Y1107" s="59"/>
      <c r="Z1107" s="59"/>
    </row>
    <row r="1108" spans="1:26" ht="15.75" customHeight="1">
      <c r="A1108" s="59"/>
      <c r="B1108" s="60"/>
      <c r="C1108" s="59"/>
      <c r="D1108" s="59"/>
      <c r="E1108" s="59"/>
      <c r="F1108" s="59"/>
      <c r="G1108" s="59"/>
      <c r="H1108" s="59"/>
      <c r="I1108" s="59"/>
      <c r="J1108" s="59"/>
      <c r="K1108" s="59"/>
      <c r="L1108" s="59"/>
      <c r="M1108" s="59"/>
      <c r="N1108" s="59"/>
      <c r="O1108" s="59"/>
      <c r="P1108" s="59"/>
      <c r="Q1108" s="59"/>
      <c r="R1108" s="59"/>
      <c r="S1108" s="59"/>
      <c r="T1108" s="59"/>
      <c r="U1108" s="59"/>
      <c r="V1108" s="59"/>
      <c r="W1108" s="59"/>
      <c r="X1108" s="59"/>
      <c r="Y1108" s="59"/>
      <c r="Z1108" s="59"/>
    </row>
    <row r="1109" spans="1:26" ht="15.75" customHeight="1">
      <c r="A1109" s="59"/>
      <c r="B1109" s="60"/>
      <c r="C1109" s="59"/>
      <c r="D1109" s="59"/>
      <c r="E1109" s="59"/>
      <c r="F1109" s="59"/>
      <c r="G1109" s="59"/>
      <c r="H1109" s="59"/>
      <c r="I1109" s="59"/>
      <c r="J1109" s="59"/>
      <c r="K1109" s="59"/>
      <c r="L1109" s="59"/>
      <c r="M1109" s="59"/>
      <c r="N1109" s="59"/>
      <c r="O1109" s="59"/>
      <c r="P1109" s="59"/>
      <c r="Q1109" s="59"/>
      <c r="R1109" s="59"/>
      <c r="S1109" s="59"/>
      <c r="T1109" s="59"/>
      <c r="U1109" s="59"/>
      <c r="V1109" s="59"/>
      <c r="W1109" s="59"/>
      <c r="X1109" s="59"/>
      <c r="Y1109" s="59"/>
      <c r="Z1109" s="59"/>
    </row>
    <row r="1110" spans="1:26" ht="15.75" customHeight="1">
      <c r="A1110" s="59"/>
      <c r="B1110" s="60"/>
      <c r="C1110" s="59"/>
      <c r="D1110" s="59"/>
      <c r="E1110" s="59"/>
      <c r="F1110" s="59"/>
      <c r="G1110" s="59"/>
      <c r="H1110" s="59"/>
      <c r="I1110" s="59"/>
      <c r="J1110" s="59"/>
      <c r="K1110" s="59"/>
      <c r="L1110" s="59"/>
      <c r="M1110" s="59"/>
      <c r="N1110" s="59"/>
      <c r="O1110" s="59"/>
      <c r="P1110" s="59"/>
      <c r="Q1110" s="59"/>
      <c r="R1110" s="59"/>
      <c r="S1110" s="59"/>
      <c r="T1110" s="59"/>
      <c r="U1110" s="59"/>
      <c r="V1110" s="59"/>
      <c r="W1110" s="59"/>
      <c r="X1110" s="59"/>
      <c r="Y1110" s="59"/>
      <c r="Z1110" s="59"/>
    </row>
    <row r="1111" spans="1:26" ht="15.75" customHeight="1">
      <c r="A1111" s="59"/>
      <c r="B1111" s="60"/>
      <c r="C1111" s="59"/>
      <c r="D1111" s="59"/>
      <c r="E1111" s="59"/>
      <c r="F1111" s="59"/>
      <c r="G1111" s="59"/>
      <c r="H1111" s="59"/>
      <c r="I1111" s="59"/>
      <c r="J1111" s="59"/>
      <c r="K1111" s="59"/>
      <c r="L1111" s="59"/>
      <c r="M1111" s="59"/>
      <c r="N1111" s="59"/>
      <c r="O1111" s="59"/>
      <c r="P1111" s="59"/>
      <c r="Q1111" s="59"/>
      <c r="R1111" s="59"/>
      <c r="S1111" s="59"/>
      <c r="T1111" s="59"/>
      <c r="U1111" s="59"/>
      <c r="V1111" s="59"/>
      <c r="W1111" s="59"/>
      <c r="X1111" s="59"/>
      <c r="Y1111" s="59"/>
      <c r="Z1111" s="59"/>
    </row>
    <row r="1112" spans="1:26" ht="15.75" customHeight="1">
      <c r="A1112" s="59"/>
      <c r="B1112" s="60"/>
      <c r="C1112" s="59"/>
      <c r="D1112" s="59"/>
      <c r="E1112" s="59"/>
      <c r="F1112" s="59"/>
      <c r="G1112" s="59"/>
      <c r="H1112" s="59"/>
      <c r="I1112" s="59"/>
      <c r="J1112" s="59"/>
      <c r="K1112" s="59"/>
      <c r="L1112" s="59"/>
      <c r="M1112" s="59"/>
      <c r="N1112" s="59"/>
      <c r="O1112" s="59"/>
      <c r="P1112" s="59"/>
      <c r="Q1112" s="59"/>
      <c r="R1112" s="59"/>
      <c r="S1112" s="59"/>
      <c r="T1112" s="59"/>
      <c r="U1112" s="59"/>
      <c r="V1112" s="59"/>
      <c r="W1112" s="59"/>
      <c r="X1112" s="59"/>
      <c r="Y1112" s="59"/>
      <c r="Z1112" s="59"/>
    </row>
    <row r="1113" spans="1:26" ht="15.75" customHeight="1">
      <c r="A1113" s="59"/>
      <c r="B1113" s="60"/>
      <c r="C1113" s="59"/>
      <c r="D1113" s="59"/>
      <c r="E1113" s="59"/>
      <c r="F1113" s="59"/>
      <c r="G1113" s="59"/>
      <c r="H1113" s="59"/>
      <c r="I1113" s="59"/>
      <c r="J1113" s="59"/>
      <c r="K1113" s="59"/>
      <c r="L1113" s="59"/>
      <c r="M1113" s="59"/>
      <c r="N1113" s="59"/>
      <c r="O1113" s="59"/>
      <c r="P1113" s="59"/>
      <c r="Q1113" s="59"/>
      <c r="R1113" s="59"/>
      <c r="S1113" s="59"/>
      <c r="T1113" s="59"/>
      <c r="U1113" s="59"/>
      <c r="V1113" s="59"/>
      <c r="W1113" s="59"/>
      <c r="X1113" s="59"/>
      <c r="Y1113" s="59"/>
      <c r="Z1113" s="59"/>
    </row>
    <row r="1114" spans="1:26" ht="15.75" customHeight="1">
      <c r="A1114" s="59"/>
      <c r="B1114" s="60"/>
      <c r="C1114" s="59"/>
      <c r="D1114" s="59"/>
      <c r="E1114" s="59"/>
      <c r="F1114" s="59"/>
      <c r="G1114" s="59"/>
      <c r="H1114" s="59"/>
      <c r="I1114" s="59"/>
      <c r="J1114" s="59"/>
      <c r="K1114" s="59"/>
      <c r="L1114" s="59"/>
      <c r="M1114" s="59"/>
      <c r="N1114" s="59"/>
      <c r="O1114" s="59"/>
      <c r="P1114" s="59"/>
      <c r="Q1114" s="59"/>
      <c r="R1114" s="59"/>
      <c r="S1114" s="59"/>
      <c r="T1114" s="59"/>
      <c r="U1114" s="59"/>
      <c r="V1114" s="59"/>
      <c r="W1114" s="59"/>
      <c r="X1114" s="59"/>
      <c r="Y1114" s="59"/>
      <c r="Z1114" s="59"/>
    </row>
    <row r="1115" spans="1:26" ht="15.75" customHeight="1">
      <c r="A1115" s="59"/>
      <c r="B1115" s="60"/>
      <c r="C1115" s="59"/>
      <c r="D1115" s="59"/>
      <c r="E1115" s="59"/>
      <c r="F1115" s="59"/>
      <c r="G1115" s="59"/>
      <c r="H1115" s="59"/>
      <c r="I1115" s="59"/>
      <c r="J1115" s="59"/>
      <c r="K1115" s="59"/>
      <c r="L1115" s="59"/>
      <c r="M1115" s="59"/>
      <c r="N1115" s="59"/>
      <c r="O1115" s="59"/>
      <c r="P1115" s="59"/>
      <c r="Q1115" s="59"/>
      <c r="R1115" s="59"/>
      <c r="S1115" s="59"/>
      <c r="T1115" s="59"/>
      <c r="U1115" s="59"/>
      <c r="V1115" s="59"/>
      <c r="W1115" s="59"/>
      <c r="X1115" s="59"/>
      <c r="Y1115" s="59"/>
      <c r="Z1115" s="59"/>
    </row>
    <row r="1116" spans="1:26" ht="15.75" customHeight="1">
      <c r="A1116" s="59"/>
      <c r="B1116" s="60"/>
      <c r="C1116" s="59"/>
      <c r="D1116" s="59"/>
      <c r="E1116" s="59"/>
      <c r="F1116" s="59"/>
      <c r="G1116" s="59"/>
      <c r="H1116" s="59"/>
      <c r="I1116" s="59"/>
      <c r="J1116" s="59"/>
      <c r="K1116" s="59"/>
      <c r="L1116" s="59"/>
      <c r="M1116" s="59"/>
      <c r="N1116" s="59"/>
      <c r="O1116" s="59"/>
      <c r="P1116" s="59"/>
      <c r="Q1116" s="59"/>
      <c r="R1116" s="59"/>
      <c r="S1116" s="59"/>
      <c r="T1116" s="59"/>
      <c r="U1116" s="59"/>
      <c r="V1116" s="59"/>
      <c r="W1116" s="59"/>
      <c r="X1116" s="59"/>
      <c r="Y1116" s="59"/>
      <c r="Z1116" s="59"/>
    </row>
    <row r="1117" spans="1:26" ht="15.75" customHeight="1">
      <c r="A1117" s="59"/>
      <c r="B1117" s="60"/>
      <c r="C1117" s="59"/>
      <c r="D1117" s="59"/>
      <c r="E1117" s="59"/>
      <c r="F1117" s="59"/>
      <c r="G1117" s="59"/>
      <c r="H1117" s="59"/>
      <c r="I1117" s="59"/>
      <c r="J1117" s="59"/>
      <c r="K1117" s="59"/>
      <c r="L1117" s="59"/>
      <c r="M1117" s="59"/>
      <c r="N1117" s="59"/>
      <c r="O1117" s="59"/>
      <c r="P1117" s="59"/>
      <c r="Q1117" s="59"/>
      <c r="R1117" s="59"/>
      <c r="S1117" s="59"/>
      <c r="T1117" s="59"/>
      <c r="U1117" s="59"/>
      <c r="V1117" s="59"/>
      <c r="W1117" s="59"/>
      <c r="X1117" s="59"/>
      <c r="Y1117" s="59"/>
      <c r="Z1117" s="59"/>
    </row>
    <row r="1118" spans="1:26" ht="15.75" customHeight="1">
      <c r="A1118" s="59"/>
      <c r="B1118" s="60"/>
      <c r="C1118" s="59"/>
      <c r="D1118" s="59"/>
      <c r="E1118" s="59"/>
      <c r="F1118" s="59"/>
      <c r="G1118" s="59"/>
      <c r="H1118" s="59"/>
      <c r="I1118" s="59"/>
      <c r="J1118" s="59"/>
      <c r="K1118" s="59"/>
      <c r="L1118" s="59"/>
      <c r="M1118" s="59"/>
      <c r="N1118" s="59"/>
      <c r="O1118" s="59"/>
      <c r="P1118" s="59"/>
      <c r="Q1118" s="59"/>
      <c r="R1118" s="59"/>
      <c r="S1118" s="59"/>
      <c r="T1118" s="59"/>
      <c r="U1118" s="59"/>
      <c r="V1118" s="59"/>
      <c r="W1118" s="59"/>
      <c r="X1118" s="59"/>
      <c r="Y1118" s="59"/>
      <c r="Z1118" s="59"/>
    </row>
    <row r="1119" spans="1:26" ht="15.75" customHeight="1">
      <c r="A1119" s="59"/>
      <c r="B1119" s="60"/>
      <c r="C1119" s="59"/>
      <c r="D1119" s="59"/>
      <c r="E1119" s="59"/>
      <c r="F1119" s="59"/>
      <c r="G1119" s="59"/>
      <c r="H1119" s="59"/>
      <c r="I1119" s="59"/>
      <c r="J1119" s="59"/>
      <c r="K1119" s="59"/>
      <c r="L1119" s="59"/>
      <c r="M1119" s="59"/>
      <c r="N1119" s="59"/>
      <c r="O1119" s="59"/>
      <c r="P1119" s="59"/>
      <c r="Q1119" s="59"/>
      <c r="R1119" s="59"/>
      <c r="S1119" s="59"/>
      <c r="T1119" s="59"/>
      <c r="U1119" s="59"/>
      <c r="V1119" s="59"/>
      <c r="W1119" s="59"/>
      <c r="X1119" s="59"/>
      <c r="Y1119" s="59"/>
      <c r="Z1119" s="59"/>
    </row>
    <row r="1120" spans="1:26" ht="15.75" customHeight="1">
      <c r="A1120" s="59"/>
      <c r="B1120" s="60"/>
      <c r="C1120" s="59"/>
      <c r="D1120" s="59"/>
      <c r="E1120" s="59"/>
      <c r="F1120" s="59"/>
      <c r="G1120" s="59"/>
      <c r="H1120" s="59"/>
      <c r="I1120" s="59"/>
      <c r="J1120" s="59"/>
      <c r="K1120" s="59"/>
      <c r="L1120" s="59"/>
      <c r="M1120" s="59"/>
      <c r="N1120" s="59"/>
      <c r="O1120" s="59"/>
      <c r="P1120" s="59"/>
      <c r="Q1120" s="59"/>
      <c r="R1120" s="59"/>
      <c r="S1120" s="59"/>
      <c r="T1120" s="59"/>
      <c r="U1120" s="59"/>
      <c r="V1120" s="59"/>
      <c r="W1120" s="59"/>
      <c r="X1120" s="59"/>
      <c r="Y1120" s="59"/>
      <c r="Z1120" s="59"/>
    </row>
    <row r="1121" spans="1:26" ht="15.75" customHeight="1">
      <c r="A1121" s="59"/>
      <c r="B1121" s="60"/>
      <c r="C1121" s="59"/>
      <c r="D1121" s="59"/>
      <c r="E1121" s="59"/>
      <c r="F1121" s="59"/>
      <c r="G1121" s="59"/>
      <c r="H1121" s="59"/>
      <c r="I1121" s="59"/>
      <c r="J1121" s="59"/>
      <c r="K1121" s="59"/>
      <c r="L1121" s="59"/>
      <c r="M1121" s="59"/>
      <c r="N1121" s="59"/>
      <c r="O1121" s="59"/>
      <c r="P1121" s="59"/>
      <c r="Q1121" s="59"/>
      <c r="R1121" s="59"/>
      <c r="S1121" s="59"/>
      <c r="T1121" s="59"/>
      <c r="U1121" s="59"/>
      <c r="V1121" s="59"/>
      <c r="W1121" s="59"/>
      <c r="X1121" s="59"/>
      <c r="Y1121" s="59"/>
      <c r="Z1121" s="59"/>
    </row>
    <row r="1122" spans="1:26" ht="15.75" customHeight="1">
      <c r="A1122" s="59"/>
      <c r="B1122" s="60"/>
      <c r="C1122" s="59"/>
      <c r="D1122" s="59"/>
      <c r="E1122" s="59"/>
      <c r="F1122" s="59"/>
      <c r="G1122" s="59"/>
      <c r="H1122" s="59"/>
      <c r="I1122" s="59"/>
      <c r="J1122" s="59"/>
      <c r="K1122" s="59"/>
      <c r="L1122" s="59"/>
      <c r="M1122" s="59"/>
      <c r="N1122" s="59"/>
      <c r="O1122" s="59"/>
      <c r="P1122" s="59"/>
      <c r="Q1122" s="59"/>
      <c r="R1122" s="59"/>
      <c r="S1122" s="59"/>
      <c r="T1122" s="59"/>
      <c r="U1122" s="59"/>
      <c r="V1122" s="59"/>
      <c r="W1122" s="59"/>
      <c r="X1122" s="59"/>
      <c r="Y1122" s="59"/>
      <c r="Z1122" s="59"/>
    </row>
    <row r="1123" spans="1:26" ht="15.75" customHeight="1">
      <c r="A1123" s="59"/>
      <c r="B1123" s="60"/>
      <c r="C1123" s="59"/>
      <c r="D1123" s="59"/>
      <c r="E1123" s="59"/>
      <c r="F1123" s="59"/>
      <c r="G1123" s="59"/>
      <c r="H1123" s="59"/>
      <c r="I1123" s="59"/>
      <c r="J1123" s="59"/>
      <c r="K1123" s="59"/>
      <c r="L1123" s="59"/>
      <c r="M1123" s="59"/>
      <c r="N1123" s="59"/>
      <c r="O1123" s="59"/>
      <c r="P1123" s="59"/>
      <c r="Q1123" s="59"/>
      <c r="R1123" s="59"/>
      <c r="S1123" s="59"/>
      <c r="T1123" s="59"/>
      <c r="U1123" s="59"/>
      <c r="V1123" s="59"/>
      <c r="W1123" s="59"/>
      <c r="X1123" s="59"/>
      <c r="Y1123" s="59"/>
      <c r="Z1123" s="59"/>
    </row>
    <row r="1124" spans="1:26" ht="15.75" customHeight="1">
      <c r="A1124" s="59"/>
      <c r="B1124" s="60"/>
      <c r="C1124" s="59"/>
      <c r="D1124" s="59"/>
      <c r="E1124" s="59"/>
      <c r="F1124" s="59"/>
      <c r="G1124" s="59"/>
      <c r="H1124" s="59"/>
      <c r="I1124" s="59"/>
      <c r="J1124" s="59"/>
      <c r="K1124" s="59"/>
      <c r="L1124" s="59"/>
      <c r="M1124" s="59"/>
      <c r="N1124" s="59"/>
      <c r="O1124" s="59"/>
      <c r="P1124" s="59"/>
      <c r="Q1124" s="59"/>
      <c r="R1124" s="59"/>
      <c r="S1124" s="59"/>
      <c r="T1124" s="59"/>
      <c r="U1124" s="59"/>
      <c r="V1124" s="59"/>
      <c r="W1124" s="59"/>
      <c r="X1124" s="59"/>
      <c r="Y1124" s="59"/>
      <c r="Z1124" s="59"/>
    </row>
    <row r="1125" spans="1:26" ht="15.75" customHeight="1">
      <c r="A1125" s="59"/>
      <c r="B1125" s="60"/>
      <c r="C1125" s="59"/>
      <c r="D1125" s="59"/>
      <c r="E1125" s="59"/>
      <c r="F1125" s="59"/>
      <c r="G1125" s="59"/>
      <c r="H1125" s="59"/>
      <c r="I1125" s="59"/>
      <c r="J1125" s="59"/>
      <c r="K1125" s="59"/>
      <c r="L1125" s="59"/>
      <c r="M1125" s="59"/>
      <c r="N1125" s="59"/>
      <c r="O1125" s="59"/>
      <c r="P1125" s="59"/>
      <c r="Q1125" s="59"/>
      <c r="R1125" s="59"/>
      <c r="S1125" s="59"/>
      <c r="T1125" s="59"/>
      <c r="U1125" s="59"/>
      <c r="V1125" s="59"/>
      <c r="W1125" s="59"/>
      <c r="X1125" s="59"/>
      <c r="Y1125" s="59"/>
      <c r="Z1125" s="59"/>
    </row>
    <row r="1126" spans="1:26" ht="15.75" customHeight="1">
      <c r="A1126" s="59"/>
      <c r="B1126" s="60"/>
      <c r="C1126" s="59"/>
      <c r="D1126" s="59"/>
      <c r="E1126" s="59"/>
      <c r="F1126" s="59"/>
      <c r="G1126" s="59"/>
      <c r="H1126" s="59"/>
      <c r="I1126" s="59"/>
      <c r="J1126" s="59"/>
      <c r="K1126" s="59"/>
      <c r="L1126" s="59"/>
      <c r="M1126" s="59"/>
      <c r="N1126" s="59"/>
      <c r="O1126" s="59"/>
      <c r="P1126" s="59"/>
      <c r="Q1126" s="59"/>
      <c r="R1126" s="59"/>
      <c r="S1126" s="59"/>
      <c r="T1126" s="59"/>
      <c r="U1126" s="59"/>
      <c r="V1126" s="59"/>
      <c r="W1126" s="59"/>
      <c r="X1126" s="59"/>
      <c r="Y1126" s="59"/>
      <c r="Z1126" s="59"/>
    </row>
    <row r="1127" spans="1:26" ht="15.75" customHeight="1">
      <c r="A1127" s="59"/>
      <c r="B1127" s="60"/>
      <c r="C1127" s="59"/>
      <c r="D1127" s="59"/>
      <c r="E1127" s="59"/>
      <c r="F1127" s="59"/>
      <c r="G1127" s="59"/>
      <c r="H1127" s="59"/>
      <c r="I1127" s="59"/>
      <c r="J1127" s="59"/>
      <c r="K1127" s="59"/>
      <c r="L1127" s="59"/>
      <c r="M1127" s="59"/>
      <c r="N1127" s="59"/>
      <c r="O1127" s="59"/>
      <c r="P1127" s="59"/>
      <c r="Q1127" s="59"/>
      <c r="R1127" s="59"/>
      <c r="S1127" s="59"/>
      <c r="T1127" s="59"/>
      <c r="U1127" s="59"/>
      <c r="V1127" s="59"/>
      <c r="W1127" s="59"/>
      <c r="X1127" s="59"/>
      <c r="Y1127" s="59"/>
      <c r="Z1127" s="59"/>
    </row>
    <row r="1128" spans="1:26" ht="15.75" customHeight="1">
      <c r="A1128" s="59"/>
      <c r="B1128" s="60"/>
      <c r="C1128" s="59"/>
      <c r="D1128" s="59"/>
      <c r="E1128" s="59"/>
      <c r="F1128" s="59"/>
      <c r="G1128" s="59"/>
      <c r="H1128" s="59"/>
      <c r="I1128" s="59"/>
      <c r="J1128" s="59"/>
      <c r="K1128" s="59"/>
      <c r="L1128" s="59"/>
      <c r="M1128" s="59"/>
      <c r="N1128" s="59"/>
      <c r="O1128" s="59"/>
      <c r="P1128" s="59"/>
      <c r="Q1128" s="59"/>
      <c r="R1128" s="59"/>
      <c r="S1128" s="59"/>
      <c r="T1128" s="59"/>
      <c r="U1128" s="59"/>
      <c r="V1128" s="59"/>
      <c r="W1128" s="59"/>
      <c r="X1128" s="59"/>
      <c r="Y1128" s="59"/>
      <c r="Z1128" s="59"/>
    </row>
    <row r="1129" spans="1:26" ht="15.75" customHeight="1">
      <c r="A1129" s="59"/>
      <c r="B1129" s="60"/>
      <c r="C1129" s="59"/>
      <c r="D1129" s="59"/>
      <c r="E1129" s="59"/>
      <c r="F1129" s="59"/>
      <c r="G1129" s="59"/>
      <c r="H1129" s="59"/>
      <c r="I1129" s="59"/>
      <c r="J1129" s="59"/>
      <c r="K1129" s="59"/>
      <c r="L1129" s="59"/>
      <c r="M1129" s="59"/>
      <c r="N1129" s="59"/>
      <c r="O1129" s="59"/>
      <c r="P1129" s="59"/>
      <c r="Q1129" s="59"/>
      <c r="R1129" s="59"/>
      <c r="S1129" s="59"/>
      <c r="T1129" s="59"/>
      <c r="U1129" s="59"/>
      <c r="V1129" s="59"/>
      <c r="W1129" s="59"/>
      <c r="X1129" s="59"/>
      <c r="Y1129" s="59"/>
      <c r="Z1129" s="59"/>
    </row>
    <row r="1130" spans="1:26" ht="15.75" customHeight="1">
      <c r="A1130" s="59"/>
      <c r="B1130" s="60"/>
      <c r="C1130" s="59"/>
      <c r="D1130" s="59"/>
      <c r="E1130" s="59"/>
      <c r="F1130" s="59"/>
      <c r="G1130" s="59"/>
      <c r="H1130" s="59"/>
      <c r="I1130" s="59"/>
      <c r="J1130" s="59"/>
      <c r="K1130" s="59"/>
      <c r="L1130" s="59"/>
      <c r="M1130" s="59"/>
      <c r="N1130" s="59"/>
      <c r="O1130" s="59"/>
      <c r="P1130" s="59"/>
      <c r="Q1130" s="59"/>
      <c r="R1130" s="59"/>
      <c r="S1130" s="59"/>
      <c r="T1130" s="59"/>
      <c r="U1130" s="59"/>
      <c r="V1130" s="59"/>
      <c r="W1130" s="59"/>
      <c r="X1130" s="59"/>
      <c r="Y1130" s="59"/>
      <c r="Z1130" s="59"/>
    </row>
    <row r="1131" spans="1:26" ht="15.75" customHeight="1">
      <c r="A1131" s="59"/>
      <c r="B1131" s="60"/>
      <c r="C1131" s="59"/>
      <c r="D1131" s="59"/>
      <c r="E1131" s="59"/>
      <c r="F1131" s="59"/>
      <c r="G1131" s="59"/>
      <c r="H1131" s="59"/>
      <c r="I1131" s="59"/>
      <c r="J1131" s="59"/>
      <c r="K1131" s="59"/>
      <c r="L1131" s="59"/>
      <c r="M1131" s="59"/>
      <c r="N1131" s="59"/>
      <c r="O1131" s="59"/>
      <c r="P1131" s="59"/>
      <c r="Q1131" s="59"/>
      <c r="R1131" s="59"/>
      <c r="S1131" s="59"/>
      <c r="T1131" s="59"/>
      <c r="U1131" s="59"/>
      <c r="V1131" s="59"/>
      <c r="W1131" s="59"/>
      <c r="X1131" s="59"/>
      <c r="Y1131" s="59"/>
      <c r="Z1131" s="59"/>
    </row>
    <row r="1132" spans="1:26" ht="15.75" customHeight="1">
      <c r="A1132" s="59"/>
      <c r="B1132" s="60"/>
      <c r="C1132" s="59"/>
      <c r="D1132" s="59"/>
      <c r="E1132" s="59"/>
      <c r="F1132" s="59"/>
      <c r="G1132" s="59"/>
      <c r="H1132" s="59"/>
      <c r="I1132" s="59"/>
      <c r="J1132" s="59"/>
      <c r="K1132" s="59"/>
      <c r="L1132" s="59"/>
      <c r="M1132" s="59"/>
      <c r="N1132" s="59"/>
      <c r="O1132" s="59"/>
      <c r="P1132" s="59"/>
      <c r="Q1132" s="59"/>
      <c r="R1132" s="59"/>
      <c r="S1132" s="59"/>
      <c r="T1132" s="59"/>
      <c r="U1132" s="59"/>
      <c r="V1132" s="59"/>
      <c r="W1132" s="59"/>
      <c r="X1132" s="59"/>
      <c r="Y1132" s="59"/>
      <c r="Z1132" s="59"/>
    </row>
    <row r="1133" spans="1:26" ht="15.75" customHeight="1">
      <c r="A1133" s="59"/>
      <c r="B1133" s="60"/>
      <c r="C1133" s="59"/>
      <c r="D1133" s="59"/>
      <c r="E1133" s="59"/>
      <c r="F1133" s="59"/>
      <c r="G1133" s="59"/>
      <c r="H1133" s="59"/>
      <c r="I1133" s="59"/>
      <c r="J1133" s="59"/>
      <c r="K1133" s="59"/>
      <c r="L1133" s="59"/>
      <c r="M1133" s="59"/>
      <c r="N1133" s="59"/>
      <c r="O1133" s="59"/>
      <c r="P1133" s="59"/>
      <c r="Q1133" s="59"/>
      <c r="R1133" s="59"/>
      <c r="S1133" s="59"/>
      <c r="T1133" s="59"/>
      <c r="U1133" s="59"/>
      <c r="V1133" s="59"/>
      <c r="W1133" s="59"/>
      <c r="X1133" s="59"/>
      <c r="Y1133" s="59"/>
      <c r="Z1133" s="59"/>
    </row>
    <row r="1134" spans="1:26" ht="15.75" customHeight="1">
      <c r="A1134" s="59"/>
      <c r="B1134" s="60"/>
      <c r="C1134" s="59"/>
      <c r="D1134" s="59"/>
      <c r="E1134" s="59"/>
      <c r="F1134" s="59"/>
      <c r="G1134" s="59"/>
      <c r="H1134" s="59"/>
      <c r="I1134" s="59"/>
      <c r="J1134" s="59"/>
      <c r="K1134" s="59"/>
      <c r="L1134" s="59"/>
      <c r="M1134" s="59"/>
      <c r="N1134" s="59"/>
      <c r="O1134" s="59"/>
      <c r="P1134" s="59"/>
      <c r="Q1134" s="59"/>
      <c r="R1134" s="59"/>
      <c r="S1134" s="59"/>
      <c r="T1134" s="59"/>
      <c r="U1134" s="59"/>
      <c r="V1134" s="59"/>
      <c r="W1134" s="59"/>
      <c r="X1134" s="59"/>
      <c r="Y1134" s="59"/>
      <c r="Z1134" s="59"/>
    </row>
    <row r="1135" spans="1:26" ht="15.75" customHeight="1">
      <c r="A1135" s="59"/>
      <c r="B1135" s="60"/>
      <c r="C1135" s="59"/>
      <c r="D1135" s="59"/>
      <c r="E1135" s="59"/>
      <c r="F1135" s="59"/>
      <c r="G1135" s="59"/>
      <c r="H1135" s="59"/>
      <c r="I1135" s="59"/>
      <c r="J1135" s="59"/>
      <c r="K1135" s="59"/>
      <c r="L1135" s="59"/>
      <c r="M1135" s="59"/>
      <c r="N1135" s="59"/>
      <c r="O1135" s="59"/>
      <c r="P1135" s="59"/>
      <c r="Q1135" s="59"/>
      <c r="R1135" s="59"/>
      <c r="S1135" s="59"/>
      <c r="T1135" s="59"/>
      <c r="U1135" s="59"/>
      <c r="V1135" s="59"/>
      <c r="W1135" s="59"/>
      <c r="X1135" s="59"/>
      <c r="Y1135" s="59"/>
      <c r="Z1135" s="59"/>
    </row>
    <row r="1136" spans="1:26" ht="15.75" customHeight="1">
      <c r="A1136" s="59"/>
      <c r="B1136" s="60"/>
      <c r="C1136" s="59"/>
      <c r="D1136" s="59"/>
      <c r="E1136" s="59"/>
      <c r="F1136" s="59"/>
      <c r="G1136" s="59"/>
      <c r="H1136" s="59"/>
      <c r="I1136" s="59"/>
      <c r="J1136" s="59"/>
      <c r="K1136" s="59"/>
      <c r="L1136" s="59"/>
      <c r="M1136" s="59"/>
      <c r="N1136" s="59"/>
      <c r="O1136" s="59"/>
      <c r="P1136" s="59"/>
      <c r="Q1136" s="59"/>
      <c r="R1136" s="59"/>
      <c r="S1136" s="59"/>
      <c r="T1136" s="59"/>
      <c r="U1136" s="59"/>
      <c r="V1136" s="59"/>
      <c r="W1136" s="59"/>
      <c r="X1136" s="59"/>
      <c r="Y1136" s="59"/>
      <c r="Z1136" s="59"/>
    </row>
    <row r="1137" spans="1:26" ht="15.75" customHeight="1">
      <c r="A1137" s="59"/>
      <c r="B1137" s="60"/>
      <c r="C1137" s="59"/>
      <c r="D1137" s="59"/>
      <c r="E1137" s="59"/>
      <c r="F1137" s="59"/>
      <c r="G1137" s="59"/>
      <c r="H1137" s="59"/>
      <c r="I1137" s="59"/>
      <c r="J1137" s="59"/>
      <c r="K1137" s="59"/>
      <c r="L1137" s="59"/>
      <c r="M1137" s="59"/>
      <c r="N1137" s="59"/>
      <c r="O1137" s="59"/>
      <c r="P1137" s="59"/>
      <c r="Q1137" s="59"/>
      <c r="R1137" s="59"/>
      <c r="S1137" s="59"/>
      <c r="T1137" s="59"/>
      <c r="U1137" s="59"/>
      <c r="V1137" s="59"/>
      <c r="W1137" s="59"/>
      <c r="X1137" s="59"/>
      <c r="Y1137" s="59"/>
      <c r="Z1137" s="59"/>
    </row>
    <row r="1138" spans="1:26" ht="15.75" customHeight="1">
      <c r="A1138" s="59"/>
      <c r="B1138" s="60"/>
      <c r="C1138" s="59"/>
      <c r="D1138" s="59"/>
      <c r="E1138" s="59"/>
      <c r="F1138" s="59"/>
      <c r="G1138" s="59"/>
      <c r="H1138" s="59"/>
      <c r="I1138" s="59"/>
      <c r="J1138" s="59"/>
      <c r="K1138" s="59"/>
      <c r="L1138" s="59"/>
      <c r="M1138" s="59"/>
      <c r="N1138" s="59"/>
      <c r="O1138" s="59"/>
      <c r="P1138" s="59"/>
      <c r="Q1138" s="59"/>
      <c r="R1138" s="59"/>
      <c r="S1138" s="59"/>
      <c r="T1138" s="59"/>
      <c r="U1138" s="59"/>
      <c r="V1138" s="59"/>
      <c r="W1138" s="59"/>
      <c r="X1138" s="59"/>
      <c r="Y1138" s="59"/>
      <c r="Z1138" s="59"/>
    </row>
    <row r="1139" spans="1:26" ht="15.75" customHeight="1">
      <c r="A1139" s="59"/>
      <c r="B1139" s="60"/>
      <c r="C1139" s="59"/>
      <c r="D1139" s="59"/>
      <c r="E1139" s="59"/>
      <c r="F1139" s="59"/>
      <c r="G1139" s="59"/>
      <c r="H1139" s="59"/>
      <c r="I1139" s="59"/>
      <c r="J1139" s="59"/>
      <c r="K1139" s="59"/>
      <c r="L1139" s="59"/>
      <c r="M1139" s="59"/>
      <c r="N1139" s="59"/>
      <c r="O1139" s="59"/>
      <c r="P1139" s="59"/>
      <c r="Q1139" s="59"/>
      <c r="R1139" s="59"/>
      <c r="S1139" s="59"/>
      <c r="T1139" s="59"/>
      <c r="U1139" s="59"/>
      <c r="V1139" s="59"/>
      <c r="W1139" s="59"/>
      <c r="X1139" s="59"/>
      <c r="Y1139" s="59"/>
      <c r="Z1139" s="59"/>
    </row>
    <row r="1140" spans="1:26" ht="15.75" customHeight="1">
      <c r="A1140" s="59"/>
      <c r="B1140" s="60"/>
      <c r="C1140" s="59"/>
      <c r="D1140" s="59"/>
      <c r="E1140" s="59"/>
      <c r="F1140" s="59"/>
      <c r="G1140" s="59"/>
      <c r="H1140" s="59"/>
      <c r="I1140" s="59"/>
      <c r="J1140" s="59"/>
      <c r="K1140" s="59"/>
      <c r="L1140" s="59"/>
      <c r="M1140" s="59"/>
      <c r="N1140" s="59"/>
      <c r="O1140" s="59"/>
      <c r="P1140" s="59"/>
      <c r="Q1140" s="59"/>
      <c r="R1140" s="59"/>
      <c r="S1140" s="59"/>
      <c r="T1140" s="59"/>
      <c r="U1140" s="59"/>
      <c r="V1140" s="59"/>
      <c r="W1140" s="59"/>
      <c r="X1140" s="59"/>
      <c r="Y1140" s="59"/>
      <c r="Z1140" s="59"/>
    </row>
    <row r="1141" spans="1:26" ht="15.75" customHeight="1">
      <c r="A1141" s="59"/>
      <c r="B1141" s="60"/>
      <c r="C1141" s="59"/>
      <c r="D1141" s="59"/>
      <c r="E1141" s="59"/>
      <c r="F1141" s="59"/>
      <c r="G1141" s="59"/>
      <c r="H1141" s="59"/>
      <c r="I1141" s="59"/>
      <c r="J1141" s="59"/>
      <c r="K1141" s="59"/>
      <c r="L1141" s="59"/>
      <c r="M1141" s="59"/>
      <c r="N1141" s="59"/>
      <c r="O1141" s="59"/>
      <c r="P1141" s="59"/>
      <c r="Q1141" s="59"/>
      <c r="R1141" s="59"/>
      <c r="S1141" s="59"/>
      <c r="T1141" s="59"/>
      <c r="U1141" s="59"/>
      <c r="V1141" s="59"/>
      <c r="W1141" s="59"/>
      <c r="X1141" s="59"/>
      <c r="Y1141" s="59"/>
      <c r="Z1141" s="59"/>
    </row>
    <row r="1142" spans="1:26" ht="15.75" customHeight="1">
      <c r="A1142" s="59"/>
      <c r="B1142" s="60"/>
      <c r="C1142" s="59"/>
      <c r="D1142" s="59"/>
      <c r="E1142" s="59"/>
      <c r="F1142" s="59"/>
      <c r="G1142" s="59"/>
      <c r="H1142" s="59"/>
      <c r="I1142" s="59"/>
      <c r="J1142" s="59"/>
      <c r="K1142" s="59"/>
      <c r="L1142" s="59"/>
      <c r="M1142" s="59"/>
      <c r="N1142" s="59"/>
      <c r="O1142" s="59"/>
      <c r="P1142" s="59"/>
      <c r="Q1142" s="59"/>
      <c r="R1142" s="59"/>
      <c r="S1142" s="59"/>
      <c r="T1142" s="59"/>
      <c r="U1142" s="59"/>
      <c r="V1142" s="59"/>
      <c r="W1142" s="59"/>
      <c r="X1142" s="59"/>
      <c r="Y1142" s="59"/>
      <c r="Z1142" s="59"/>
    </row>
    <row r="1143" spans="1:26" ht="15.75" customHeight="1">
      <c r="A1143" s="59"/>
      <c r="B1143" s="60"/>
      <c r="C1143" s="59"/>
      <c r="D1143" s="59"/>
      <c r="E1143" s="59"/>
      <c r="F1143" s="59"/>
      <c r="G1143" s="59"/>
      <c r="H1143" s="59"/>
      <c r="I1143" s="59"/>
      <c r="J1143" s="59"/>
      <c r="K1143" s="59"/>
      <c r="L1143" s="59"/>
      <c r="M1143" s="59"/>
      <c r="N1143" s="59"/>
      <c r="O1143" s="59"/>
      <c r="P1143" s="59"/>
      <c r="Q1143" s="59"/>
      <c r="R1143" s="59"/>
      <c r="S1143" s="59"/>
      <c r="T1143" s="59"/>
      <c r="U1143" s="59"/>
      <c r="V1143" s="59"/>
      <c r="W1143" s="59"/>
      <c r="X1143" s="59"/>
      <c r="Y1143" s="59"/>
      <c r="Z1143" s="59"/>
    </row>
    <row r="1144" spans="1:26" ht="15.75" customHeight="1">
      <c r="A1144" s="59"/>
      <c r="B1144" s="60"/>
      <c r="C1144" s="59"/>
      <c r="D1144" s="59"/>
      <c r="E1144" s="59"/>
      <c r="F1144" s="59"/>
      <c r="G1144" s="59"/>
      <c r="H1144" s="59"/>
      <c r="I1144" s="59"/>
      <c r="J1144" s="59"/>
      <c r="K1144" s="59"/>
      <c r="L1144" s="59"/>
      <c r="M1144" s="59"/>
      <c r="N1144" s="59"/>
      <c r="O1144" s="59"/>
      <c r="P1144" s="59"/>
      <c r="Q1144" s="59"/>
      <c r="R1144" s="59"/>
      <c r="S1144" s="59"/>
      <c r="T1144" s="59"/>
      <c r="U1144" s="59"/>
      <c r="V1144" s="59"/>
      <c r="W1144" s="59"/>
      <c r="X1144" s="59"/>
      <c r="Y1144" s="59"/>
      <c r="Z1144" s="59"/>
    </row>
    <row r="1145" spans="1:26" ht="15.75" customHeight="1">
      <c r="A1145" s="59"/>
      <c r="B1145" s="60"/>
      <c r="C1145" s="59"/>
      <c r="D1145" s="59"/>
      <c r="E1145" s="59"/>
      <c r="F1145" s="59"/>
      <c r="G1145" s="59"/>
      <c r="H1145" s="59"/>
      <c r="I1145" s="59"/>
      <c r="J1145" s="59"/>
      <c r="K1145" s="59"/>
      <c r="L1145" s="59"/>
      <c r="M1145" s="59"/>
      <c r="N1145" s="59"/>
      <c r="O1145" s="59"/>
      <c r="P1145" s="59"/>
      <c r="Q1145" s="59"/>
      <c r="R1145" s="59"/>
      <c r="S1145" s="59"/>
      <c r="T1145" s="59"/>
      <c r="U1145" s="59"/>
      <c r="V1145" s="59"/>
      <c r="W1145" s="59"/>
      <c r="X1145" s="59"/>
      <c r="Y1145" s="59"/>
      <c r="Z1145" s="59"/>
    </row>
    <row r="1146" spans="1:26" ht="15.75" customHeight="1">
      <c r="A1146" s="59"/>
      <c r="B1146" s="60"/>
      <c r="C1146" s="59"/>
      <c r="D1146" s="59"/>
      <c r="E1146" s="59"/>
      <c r="F1146" s="59"/>
      <c r="G1146" s="59"/>
      <c r="H1146" s="59"/>
      <c r="I1146" s="59"/>
      <c r="J1146" s="59"/>
      <c r="K1146" s="59"/>
      <c r="L1146" s="59"/>
      <c r="M1146" s="59"/>
      <c r="N1146" s="59"/>
      <c r="O1146" s="59"/>
      <c r="P1146" s="59"/>
      <c r="Q1146" s="59"/>
      <c r="R1146" s="59"/>
      <c r="S1146" s="59"/>
      <c r="T1146" s="59"/>
      <c r="U1146" s="59"/>
      <c r="V1146" s="59"/>
      <c r="W1146" s="59"/>
      <c r="X1146" s="59"/>
      <c r="Y1146" s="59"/>
      <c r="Z1146" s="59"/>
    </row>
    <row r="1147" spans="1:26" ht="15.75" customHeight="1">
      <c r="A1147" s="59"/>
      <c r="B1147" s="60"/>
      <c r="C1147" s="59"/>
      <c r="D1147" s="59"/>
      <c r="E1147" s="59"/>
      <c r="F1147" s="59"/>
      <c r="G1147" s="59"/>
      <c r="H1147" s="59"/>
      <c r="I1147" s="59"/>
      <c r="J1147" s="59"/>
      <c r="K1147" s="59"/>
      <c r="L1147" s="59"/>
      <c r="M1147" s="59"/>
      <c r="N1147" s="59"/>
      <c r="O1147" s="59"/>
      <c r="P1147" s="59"/>
      <c r="Q1147" s="59"/>
      <c r="R1147" s="59"/>
      <c r="S1147" s="59"/>
      <c r="T1147" s="59"/>
      <c r="U1147" s="59"/>
      <c r="V1147" s="59"/>
      <c r="W1147" s="59"/>
      <c r="X1147" s="59"/>
      <c r="Y1147" s="59"/>
      <c r="Z1147" s="59"/>
    </row>
    <row r="1148" spans="1:26" ht="15.75" customHeight="1">
      <c r="A1148" s="59"/>
      <c r="B1148" s="60"/>
      <c r="C1148" s="59"/>
      <c r="D1148" s="59"/>
      <c r="E1148" s="59"/>
      <c r="F1148" s="59"/>
      <c r="G1148" s="59"/>
      <c r="H1148" s="59"/>
      <c r="I1148" s="59"/>
      <c r="J1148" s="59"/>
      <c r="K1148" s="59"/>
      <c r="L1148" s="59"/>
      <c r="M1148" s="59"/>
      <c r="N1148" s="59"/>
      <c r="O1148" s="59"/>
      <c r="P1148" s="59"/>
      <c r="Q1148" s="59"/>
      <c r="R1148" s="59"/>
      <c r="S1148" s="59"/>
      <c r="T1148" s="59"/>
      <c r="U1148" s="59"/>
      <c r="V1148" s="59"/>
      <c r="W1148" s="59"/>
      <c r="X1148" s="59"/>
      <c r="Y1148" s="59"/>
      <c r="Z1148" s="59"/>
    </row>
    <row r="1149" spans="1:26" ht="15.75" customHeight="1">
      <c r="A1149" s="59"/>
      <c r="B1149" s="60"/>
      <c r="C1149" s="59"/>
      <c r="D1149" s="59"/>
      <c r="E1149" s="59"/>
      <c r="F1149" s="59"/>
      <c r="G1149" s="59"/>
      <c r="H1149" s="59"/>
      <c r="I1149" s="59"/>
      <c r="J1149" s="59"/>
      <c r="K1149" s="59"/>
      <c r="L1149" s="59"/>
      <c r="M1149" s="59"/>
      <c r="N1149" s="59"/>
      <c r="O1149" s="59"/>
      <c r="P1149" s="59"/>
      <c r="Q1149" s="59"/>
      <c r="R1149" s="59"/>
      <c r="S1149" s="59"/>
      <c r="T1149" s="59"/>
      <c r="U1149" s="59"/>
      <c r="V1149" s="59"/>
      <c r="W1149" s="59"/>
      <c r="X1149" s="59"/>
      <c r="Y1149" s="59"/>
      <c r="Z1149" s="59"/>
    </row>
    <row r="1150" spans="1:26" ht="15.75" customHeight="1">
      <c r="A1150" s="59"/>
      <c r="B1150" s="60"/>
      <c r="C1150" s="59"/>
      <c r="D1150" s="59"/>
      <c r="E1150" s="59"/>
      <c r="F1150" s="59"/>
      <c r="G1150" s="59"/>
      <c r="H1150" s="59"/>
      <c r="I1150" s="59"/>
      <c r="J1150" s="59"/>
      <c r="K1150" s="59"/>
      <c r="L1150" s="59"/>
      <c r="M1150" s="59"/>
      <c r="N1150" s="59"/>
      <c r="O1150" s="59"/>
      <c r="P1150" s="59"/>
      <c r="Q1150" s="59"/>
      <c r="R1150" s="59"/>
      <c r="S1150" s="59"/>
      <c r="T1150" s="59"/>
      <c r="U1150" s="59"/>
      <c r="V1150" s="59"/>
      <c r="W1150" s="59"/>
      <c r="X1150" s="59"/>
      <c r="Y1150" s="59"/>
      <c r="Z1150" s="59"/>
    </row>
    <row r="1151" spans="1:26" ht="15.75" customHeight="1">
      <c r="A1151" s="59"/>
      <c r="B1151" s="60"/>
      <c r="C1151" s="59"/>
      <c r="D1151" s="59"/>
      <c r="E1151" s="59"/>
      <c r="F1151" s="59"/>
      <c r="G1151" s="59"/>
      <c r="H1151" s="59"/>
      <c r="I1151" s="59"/>
      <c r="J1151" s="59"/>
      <c r="K1151" s="59"/>
      <c r="L1151" s="59"/>
      <c r="M1151" s="59"/>
      <c r="N1151" s="59"/>
      <c r="O1151" s="59"/>
      <c r="P1151" s="59"/>
      <c r="Q1151" s="59"/>
      <c r="R1151" s="59"/>
      <c r="S1151" s="59"/>
      <c r="T1151" s="59"/>
      <c r="U1151" s="59"/>
      <c r="V1151" s="59"/>
      <c r="W1151" s="59"/>
      <c r="X1151" s="59"/>
      <c r="Y1151" s="59"/>
      <c r="Z1151" s="59"/>
    </row>
    <row r="1152" spans="1:26" ht="15.75" customHeight="1">
      <c r="A1152" s="59"/>
      <c r="B1152" s="60"/>
      <c r="C1152" s="59"/>
      <c r="D1152" s="59"/>
      <c r="E1152" s="59"/>
      <c r="F1152" s="59"/>
      <c r="G1152" s="59"/>
      <c r="H1152" s="59"/>
      <c r="I1152" s="59"/>
      <c r="J1152" s="59"/>
      <c r="K1152" s="59"/>
      <c r="L1152" s="59"/>
      <c r="M1152" s="59"/>
      <c r="N1152" s="59"/>
      <c r="O1152" s="59"/>
      <c r="P1152" s="59"/>
      <c r="Q1152" s="59"/>
      <c r="R1152" s="59"/>
      <c r="S1152" s="59"/>
      <c r="T1152" s="59"/>
      <c r="U1152" s="59"/>
      <c r="V1152" s="59"/>
      <c r="W1152" s="59"/>
      <c r="X1152" s="59"/>
      <c r="Y1152" s="59"/>
      <c r="Z1152" s="59"/>
    </row>
    <row r="1153" spans="1:26" ht="15.75" customHeight="1">
      <c r="A1153" s="59"/>
      <c r="B1153" s="60"/>
      <c r="C1153" s="59"/>
      <c r="D1153" s="59"/>
      <c r="E1153" s="59"/>
      <c r="F1153" s="59"/>
      <c r="G1153" s="59"/>
      <c r="H1153" s="59"/>
      <c r="I1153" s="59"/>
      <c r="J1153" s="59"/>
      <c r="K1153" s="59"/>
      <c r="L1153" s="59"/>
      <c r="M1153" s="59"/>
      <c r="N1153" s="59"/>
      <c r="O1153" s="59"/>
      <c r="P1153" s="59"/>
      <c r="Q1153" s="59"/>
      <c r="R1153" s="59"/>
      <c r="S1153" s="59"/>
      <c r="T1153" s="59"/>
      <c r="U1153" s="59"/>
      <c r="V1153" s="59"/>
      <c r="W1153" s="59"/>
      <c r="X1153" s="59"/>
      <c r="Y1153" s="59"/>
      <c r="Z1153" s="59"/>
    </row>
    <row r="1154" spans="1:26" ht="15.75" customHeight="1">
      <c r="A1154" s="59"/>
      <c r="B1154" s="60"/>
      <c r="C1154" s="59"/>
      <c r="D1154" s="59"/>
      <c r="E1154" s="59"/>
      <c r="F1154" s="59"/>
      <c r="G1154" s="59"/>
      <c r="H1154" s="59"/>
      <c r="I1154" s="59"/>
      <c r="J1154" s="59"/>
      <c r="K1154" s="59"/>
      <c r="L1154" s="59"/>
      <c r="M1154" s="59"/>
      <c r="N1154" s="59"/>
      <c r="O1154" s="59"/>
      <c r="P1154" s="59"/>
      <c r="Q1154" s="59"/>
      <c r="R1154" s="59"/>
      <c r="S1154" s="59"/>
      <c r="T1154" s="59"/>
      <c r="U1154" s="59"/>
      <c r="V1154" s="59"/>
      <c r="W1154" s="59"/>
      <c r="X1154" s="59"/>
      <c r="Y1154" s="59"/>
      <c r="Z1154" s="59"/>
    </row>
    <row r="1155" spans="1:26" ht="15.75" customHeight="1">
      <c r="A1155" s="59"/>
      <c r="B1155" s="60"/>
      <c r="C1155" s="59"/>
      <c r="D1155" s="59"/>
      <c r="E1155" s="59"/>
      <c r="F1155" s="59"/>
      <c r="G1155" s="59"/>
      <c r="H1155" s="59"/>
      <c r="I1155" s="59"/>
      <c r="J1155" s="59"/>
      <c r="K1155" s="59"/>
      <c r="L1155" s="59"/>
      <c r="M1155" s="59"/>
      <c r="N1155" s="59"/>
      <c r="O1155" s="59"/>
      <c r="P1155" s="59"/>
      <c r="Q1155" s="59"/>
      <c r="R1155" s="59"/>
      <c r="S1155" s="59"/>
      <c r="T1155" s="59"/>
      <c r="U1155" s="59"/>
      <c r="V1155" s="59"/>
      <c r="W1155" s="59"/>
      <c r="X1155" s="59"/>
      <c r="Y1155" s="59"/>
      <c r="Z1155" s="59"/>
    </row>
    <row r="1156" spans="1:26" ht="15.75" customHeight="1">
      <c r="A1156" s="59"/>
      <c r="B1156" s="60"/>
      <c r="C1156" s="59"/>
      <c r="D1156" s="59"/>
      <c r="E1156" s="59"/>
      <c r="F1156" s="59"/>
      <c r="G1156" s="59"/>
      <c r="H1156" s="59"/>
      <c r="I1156" s="59"/>
      <c r="J1156" s="59"/>
      <c r="K1156" s="59"/>
      <c r="L1156" s="59"/>
      <c r="M1156" s="59"/>
      <c r="N1156" s="59"/>
      <c r="O1156" s="59"/>
      <c r="P1156" s="59"/>
      <c r="Q1156" s="59"/>
      <c r="R1156" s="59"/>
      <c r="S1156" s="59"/>
      <c r="T1156" s="59"/>
      <c r="U1156" s="59"/>
      <c r="V1156" s="59"/>
      <c r="W1156" s="59"/>
      <c r="X1156" s="59"/>
      <c r="Y1156" s="59"/>
      <c r="Z1156" s="59"/>
    </row>
    <row r="1157" spans="1:26" ht="15.75" customHeight="1">
      <c r="A1157" s="59"/>
      <c r="B1157" s="60"/>
      <c r="C1157" s="59"/>
      <c r="D1157" s="59"/>
      <c r="E1157" s="59"/>
      <c r="F1157" s="59"/>
      <c r="G1157" s="59"/>
      <c r="H1157" s="59"/>
      <c r="I1157" s="59"/>
      <c r="J1157" s="59"/>
      <c r="K1157" s="59"/>
      <c r="L1157" s="59"/>
      <c r="M1157" s="59"/>
      <c r="N1157" s="59"/>
      <c r="O1157" s="59"/>
      <c r="P1157" s="59"/>
      <c r="Q1157" s="59"/>
      <c r="R1157" s="59"/>
      <c r="S1157" s="59"/>
      <c r="T1157" s="59"/>
      <c r="U1157" s="59"/>
      <c r="V1157" s="59"/>
      <c r="W1157" s="59"/>
      <c r="X1157" s="59"/>
      <c r="Y1157" s="59"/>
      <c r="Z1157" s="59"/>
    </row>
    <row r="1158" spans="1:26" ht="15.75" customHeight="1">
      <c r="A1158" s="59"/>
      <c r="B1158" s="60"/>
      <c r="C1158" s="59"/>
      <c r="D1158" s="59"/>
      <c r="E1158" s="59"/>
      <c r="F1158" s="59"/>
      <c r="G1158" s="59"/>
      <c r="H1158" s="59"/>
      <c r="I1158" s="59"/>
      <c r="J1158" s="59"/>
      <c r="K1158" s="59"/>
      <c r="L1158" s="59"/>
      <c r="M1158" s="59"/>
      <c r="N1158" s="59"/>
      <c r="O1158" s="59"/>
      <c r="P1158" s="59"/>
      <c r="Q1158" s="59"/>
      <c r="R1158" s="59"/>
      <c r="S1158" s="59"/>
      <c r="T1158" s="59"/>
      <c r="U1158" s="59"/>
      <c r="V1158" s="59"/>
      <c r="W1158" s="59"/>
      <c r="X1158" s="59"/>
      <c r="Y1158" s="59"/>
      <c r="Z1158" s="59"/>
    </row>
    <row r="1159" spans="1:26" ht="15.75" customHeight="1">
      <c r="A1159" s="59"/>
      <c r="B1159" s="60"/>
      <c r="C1159" s="59"/>
      <c r="D1159" s="59"/>
      <c r="E1159" s="59"/>
      <c r="F1159" s="59"/>
      <c r="G1159" s="59"/>
      <c r="H1159" s="59"/>
      <c r="I1159" s="59"/>
      <c r="J1159" s="59"/>
      <c r="K1159" s="59"/>
      <c r="L1159" s="59"/>
      <c r="M1159" s="59"/>
      <c r="N1159" s="59"/>
      <c r="O1159" s="59"/>
      <c r="P1159" s="59"/>
      <c r="Q1159" s="59"/>
      <c r="R1159" s="59"/>
      <c r="S1159" s="59"/>
      <c r="T1159" s="59"/>
      <c r="U1159" s="59"/>
      <c r="V1159" s="59"/>
      <c r="W1159" s="59"/>
      <c r="X1159" s="59"/>
      <c r="Y1159" s="59"/>
      <c r="Z1159" s="59"/>
    </row>
    <row r="1160" spans="1:26" ht="15.75" customHeight="1">
      <c r="A1160" s="59"/>
      <c r="B1160" s="60"/>
      <c r="C1160" s="59"/>
      <c r="D1160" s="59"/>
      <c r="E1160" s="59"/>
      <c r="F1160" s="59"/>
      <c r="G1160" s="59"/>
      <c r="H1160" s="59"/>
      <c r="I1160" s="59"/>
      <c r="J1160" s="59"/>
      <c r="K1160" s="59"/>
      <c r="L1160" s="59"/>
      <c r="M1160" s="59"/>
      <c r="N1160" s="59"/>
      <c r="O1160" s="59"/>
      <c r="P1160" s="59"/>
      <c r="Q1160" s="59"/>
      <c r="R1160" s="59"/>
      <c r="S1160" s="59"/>
      <c r="T1160" s="59"/>
      <c r="U1160" s="59"/>
      <c r="V1160" s="59"/>
      <c r="W1160" s="59"/>
      <c r="X1160" s="59"/>
      <c r="Y1160" s="59"/>
      <c r="Z1160" s="59"/>
    </row>
    <row r="1161" spans="1:26" ht="15.75" customHeight="1">
      <c r="A1161" s="59"/>
      <c r="B1161" s="60"/>
      <c r="C1161" s="59"/>
      <c r="D1161" s="59"/>
      <c r="E1161" s="59"/>
      <c r="F1161" s="59"/>
      <c r="G1161" s="59"/>
      <c r="H1161" s="59"/>
      <c r="I1161" s="59"/>
      <c r="J1161" s="59"/>
      <c r="K1161" s="59"/>
      <c r="L1161" s="59"/>
      <c r="M1161" s="59"/>
      <c r="N1161" s="59"/>
      <c r="O1161" s="59"/>
      <c r="P1161" s="59"/>
      <c r="Q1161" s="59"/>
      <c r="R1161" s="59"/>
      <c r="S1161" s="59"/>
      <c r="T1161" s="59"/>
      <c r="U1161" s="59"/>
      <c r="V1161" s="59"/>
      <c r="W1161" s="59"/>
      <c r="X1161" s="59"/>
      <c r="Y1161" s="59"/>
      <c r="Z1161" s="59"/>
    </row>
    <row r="1162" spans="1:26" ht="15.75" customHeight="1">
      <c r="A1162" s="59"/>
      <c r="B1162" s="60"/>
      <c r="C1162" s="59"/>
      <c r="D1162" s="59"/>
      <c r="E1162" s="59"/>
      <c r="F1162" s="59"/>
      <c r="G1162" s="59"/>
      <c r="H1162" s="59"/>
      <c r="I1162" s="59"/>
      <c r="J1162" s="59"/>
      <c r="K1162" s="59"/>
      <c r="L1162" s="59"/>
      <c r="M1162" s="59"/>
      <c r="N1162" s="59"/>
      <c r="O1162" s="59"/>
      <c r="P1162" s="59"/>
      <c r="Q1162" s="59"/>
      <c r="R1162" s="59"/>
      <c r="S1162" s="59"/>
      <c r="T1162" s="59"/>
      <c r="U1162" s="59"/>
      <c r="V1162" s="59"/>
      <c r="W1162" s="59"/>
      <c r="X1162" s="59"/>
      <c r="Y1162" s="59"/>
      <c r="Z1162" s="59"/>
    </row>
    <row r="1163" spans="1:26" ht="15.75" customHeight="1">
      <c r="A1163" s="59"/>
      <c r="B1163" s="60"/>
      <c r="C1163" s="59"/>
      <c r="D1163" s="59"/>
      <c r="E1163" s="59"/>
      <c r="F1163" s="59"/>
      <c r="G1163" s="59"/>
      <c r="H1163" s="59"/>
      <c r="I1163" s="59"/>
      <c r="J1163" s="59"/>
      <c r="K1163" s="59"/>
      <c r="L1163" s="59"/>
      <c r="M1163" s="59"/>
      <c r="N1163" s="59"/>
      <c r="O1163" s="59"/>
      <c r="P1163" s="59"/>
      <c r="Q1163" s="59"/>
      <c r="R1163" s="59"/>
      <c r="S1163" s="59"/>
      <c r="T1163" s="59"/>
      <c r="U1163" s="59"/>
      <c r="V1163" s="59"/>
      <c r="W1163" s="59"/>
      <c r="X1163" s="59"/>
      <c r="Y1163" s="59"/>
      <c r="Z1163" s="59"/>
    </row>
    <row r="1164" spans="1:26" ht="15.75" customHeight="1">
      <c r="A1164" s="59"/>
      <c r="B1164" s="60"/>
      <c r="C1164" s="59"/>
      <c r="D1164" s="59"/>
      <c r="E1164" s="59"/>
      <c r="F1164" s="59"/>
      <c r="G1164" s="59"/>
      <c r="H1164" s="59"/>
      <c r="I1164" s="59"/>
      <c r="J1164" s="59"/>
      <c r="K1164" s="59"/>
      <c r="L1164" s="59"/>
      <c r="M1164" s="59"/>
      <c r="N1164" s="59"/>
      <c r="O1164" s="59"/>
      <c r="P1164" s="59"/>
      <c r="Q1164" s="59"/>
      <c r="R1164" s="59"/>
      <c r="S1164" s="59"/>
      <c r="T1164" s="59"/>
      <c r="U1164" s="59"/>
      <c r="V1164" s="59"/>
      <c r="W1164" s="59"/>
      <c r="X1164" s="59"/>
      <c r="Y1164" s="59"/>
      <c r="Z1164" s="59"/>
    </row>
    <row r="1165" spans="1:26" ht="15.75" customHeight="1">
      <c r="A1165" s="59"/>
      <c r="B1165" s="60"/>
      <c r="C1165" s="59"/>
      <c r="D1165" s="59"/>
      <c r="E1165" s="59"/>
      <c r="F1165" s="59"/>
      <c r="G1165" s="59"/>
      <c r="H1165" s="59"/>
      <c r="I1165" s="59"/>
      <c r="J1165" s="59"/>
      <c r="K1165" s="59"/>
      <c r="L1165" s="59"/>
      <c r="M1165" s="59"/>
      <c r="N1165" s="59"/>
      <c r="O1165" s="59"/>
      <c r="P1165" s="59"/>
      <c r="Q1165" s="59"/>
      <c r="R1165" s="59"/>
      <c r="S1165" s="59"/>
      <c r="T1165" s="59"/>
      <c r="U1165" s="59"/>
      <c r="V1165" s="59"/>
      <c r="W1165" s="59"/>
      <c r="X1165" s="59"/>
      <c r="Y1165" s="59"/>
      <c r="Z1165" s="59"/>
    </row>
    <row r="1166" spans="1:26" ht="15.75" customHeight="1">
      <c r="A1166" s="59"/>
      <c r="B1166" s="60"/>
      <c r="C1166" s="59"/>
      <c r="D1166" s="59"/>
      <c r="E1166" s="59"/>
      <c r="F1166" s="59"/>
      <c r="G1166" s="59"/>
      <c r="H1166" s="59"/>
      <c r="I1166" s="59"/>
      <c r="J1166" s="59"/>
      <c r="K1166" s="59"/>
      <c r="L1166" s="59"/>
      <c r="M1166" s="59"/>
      <c r="N1166" s="59"/>
      <c r="O1166" s="59"/>
      <c r="P1166" s="59"/>
      <c r="Q1166" s="59"/>
      <c r="R1166" s="59"/>
      <c r="S1166" s="59"/>
      <c r="T1166" s="59"/>
      <c r="U1166" s="59"/>
      <c r="V1166" s="59"/>
      <c r="W1166" s="59"/>
      <c r="X1166" s="59"/>
      <c r="Y1166" s="59"/>
      <c r="Z1166" s="59"/>
    </row>
    <row r="1167" spans="1:26" ht="15.75" customHeight="1">
      <c r="A1167" s="59"/>
      <c r="B1167" s="60"/>
      <c r="C1167" s="59"/>
      <c r="D1167" s="59"/>
      <c r="E1167" s="59"/>
      <c r="F1167" s="59"/>
      <c r="G1167" s="59"/>
      <c r="H1167" s="59"/>
      <c r="I1167" s="59"/>
      <c r="J1167" s="59"/>
      <c r="K1167" s="59"/>
      <c r="L1167" s="59"/>
      <c r="M1167" s="59"/>
      <c r="N1167" s="59"/>
      <c r="O1167" s="59"/>
      <c r="P1167" s="59"/>
      <c r="Q1167" s="59"/>
      <c r="R1167" s="59"/>
      <c r="S1167" s="59"/>
      <c r="T1167" s="59"/>
      <c r="U1167" s="59"/>
      <c r="V1167" s="59"/>
      <c r="W1167" s="59"/>
      <c r="X1167" s="59"/>
      <c r="Y1167" s="59"/>
      <c r="Z1167" s="59"/>
    </row>
    <row r="1168" spans="1:26" ht="15.75" customHeight="1">
      <c r="A1168" s="59"/>
      <c r="B1168" s="60"/>
      <c r="C1168" s="59"/>
      <c r="D1168" s="59"/>
      <c r="E1168" s="59"/>
      <c r="F1168" s="59"/>
      <c r="G1168" s="59"/>
      <c r="H1168" s="59"/>
      <c r="I1168" s="59"/>
      <c r="J1168" s="59"/>
      <c r="K1168" s="59"/>
      <c r="L1168" s="59"/>
      <c r="M1168" s="59"/>
      <c r="N1168" s="59"/>
      <c r="O1168" s="59"/>
      <c r="P1168" s="59"/>
      <c r="Q1168" s="59"/>
      <c r="R1168" s="59"/>
      <c r="S1168" s="59"/>
      <c r="T1168" s="59"/>
      <c r="U1168" s="59"/>
      <c r="V1168" s="59"/>
      <c r="W1168" s="59"/>
      <c r="X1168" s="59"/>
      <c r="Y1168" s="59"/>
      <c r="Z1168" s="59"/>
    </row>
    <row r="1169" spans="1:26" ht="15.75" customHeight="1">
      <c r="A1169" s="59"/>
      <c r="B1169" s="60"/>
      <c r="C1169" s="59"/>
      <c r="D1169" s="59"/>
      <c r="E1169" s="59"/>
      <c r="F1169" s="59"/>
      <c r="G1169" s="59"/>
      <c r="H1169" s="59"/>
      <c r="I1169" s="59"/>
      <c r="J1169" s="59"/>
      <c r="K1169" s="59"/>
      <c r="L1169" s="59"/>
      <c r="M1169" s="59"/>
      <c r="N1169" s="59"/>
      <c r="O1169" s="59"/>
      <c r="P1169" s="59"/>
      <c r="Q1169" s="59"/>
      <c r="R1169" s="59"/>
      <c r="S1169" s="59"/>
      <c r="T1169" s="59"/>
      <c r="U1169" s="59"/>
      <c r="V1169" s="59"/>
      <c r="W1169" s="59"/>
      <c r="X1169" s="59"/>
      <c r="Y1169" s="59"/>
      <c r="Z1169" s="59"/>
    </row>
    <row r="1170" spans="1:26" ht="15.75" customHeight="1">
      <c r="A1170" s="59"/>
      <c r="B1170" s="60"/>
      <c r="C1170" s="59"/>
      <c r="D1170" s="59"/>
      <c r="E1170" s="59"/>
      <c r="F1170" s="59"/>
      <c r="G1170" s="59"/>
      <c r="H1170" s="59"/>
      <c r="I1170" s="59"/>
      <c r="J1170" s="59"/>
      <c r="K1170" s="59"/>
      <c r="L1170" s="59"/>
      <c r="M1170" s="59"/>
      <c r="N1170" s="59"/>
      <c r="O1170" s="59"/>
      <c r="P1170" s="59"/>
      <c r="Q1170" s="59"/>
      <c r="R1170" s="59"/>
      <c r="S1170" s="59"/>
      <c r="T1170" s="59"/>
      <c r="U1170" s="59"/>
      <c r="V1170" s="59"/>
      <c r="W1170" s="59"/>
      <c r="X1170" s="59"/>
      <c r="Y1170" s="59"/>
      <c r="Z1170" s="59"/>
    </row>
    <row r="1171" spans="1:26" ht="15.75" customHeight="1">
      <c r="A1171" s="59"/>
      <c r="B1171" s="60"/>
      <c r="C1171" s="59"/>
      <c r="D1171" s="59"/>
      <c r="E1171" s="59"/>
      <c r="F1171" s="59"/>
      <c r="G1171" s="59"/>
      <c r="H1171" s="59"/>
      <c r="I1171" s="59"/>
      <c r="J1171" s="59"/>
      <c r="K1171" s="59"/>
      <c r="L1171" s="59"/>
      <c r="M1171" s="59"/>
      <c r="N1171" s="59"/>
      <c r="O1171" s="59"/>
      <c r="P1171" s="59"/>
      <c r="Q1171" s="59"/>
      <c r="R1171" s="59"/>
      <c r="S1171" s="59"/>
      <c r="T1171" s="59"/>
      <c r="U1171" s="59"/>
      <c r="V1171" s="59"/>
      <c r="W1171" s="59"/>
      <c r="X1171" s="59"/>
      <c r="Y1171" s="59"/>
      <c r="Z1171" s="59"/>
    </row>
    <row r="1172" spans="1:26" ht="15.75" customHeight="1">
      <c r="A1172" s="59"/>
      <c r="B1172" s="60"/>
      <c r="C1172" s="59"/>
      <c r="D1172" s="59"/>
      <c r="E1172" s="59"/>
      <c r="F1172" s="59"/>
      <c r="G1172" s="59"/>
      <c r="H1172" s="59"/>
      <c r="I1172" s="59"/>
      <c r="J1172" s="59"/>
      <c r="K1172" s="59"/>
      <c r="L1172" s="59"/>
      <c r="M1172" s="59"/>
      <c r="N1172" s="59"/>
      <c r="O1172" s="59"/>
      <c r="P1172" s="59"/>
      <c r="Q1172" s="59"/>
      <c r="R1172" s="59"/>
      <c r="S1172" s="59"/>
      <c r="T1172" s="59"/>
      <c r="U1172" s="59"/>
      <c r="V1172" s="59"/>
      <c r="W1172" s="59"/>
      <c r="X1172" s="59"/>
      <c r="Y1172" s="59"/>
      <c r="Z1172" s="59"/>
    </row>
    <row r="1173" spans="1:26" ht="15.75" customHeight="1">
      <c r="A1173" s="59"/>
      <c r="B1173" s="60"/>
      <c r="C1173" s="59"/>
      <c r="D1173" s="59"/>
      <c r="E1173" s="59"/>
      <c r="F1173" s="59"/>
      <c r="G1173" s="59"/>
      <c r="H1173" s="59"/>
      <c r="I1173" s="59"/>
      <c r="J1173" s="59"/>
      <c r="K1173" s="59"/>
      <c r="L1173" s="59"/>
      <c r="M1173" s="59"/>
      <c r="N1173" s="59"/>
      <c r="O1173" s="59"/>
      <c r="P1173" s="59"/>
      <c r="Q1173" s="59"/>
      <c r="R1173" s="59"/>
      <c r="S1173" s="59"/>
      <c r="T1173" s="59"/>
      <c r="U1173" s="59"/>
      <c r="V1173" s="59"/>
      <c r="W1173" s="59"/>
      <c r="X1173" s="59"/>
      <c r="Y1173" s="59"/>
      <c r="Z1173" s="59"/>
    </row>
    <row r="1174" spans="1:26" ht="15.75" customHeight="1">
      <c r="A1174" s="59"/>
      <c r="B1174" s="60"/>
      <c r="C1174" s="59"/>
      <c r="D1174" s="59"/>
      <c r="E1174" s="59"/>
      <c r="F1174" s="59"/>
      <c r="G1174" s="59"/>
      <c r="H1174" s="59"/>
      <c r="I1174" s="59"/>
      <c r="J1174" s="59"/>
      <c r="K1174" s="59"/>
      <c r="L1174" s="59"/>
      <c r="M1174" s="59"/>
      <c r="N1174" s="59"/>
      <c r="O1174" s="59"/>
      <c r="P1174" s="59"/>
      <c r="Q1174" s="59"/>
      <c r="R1174" s="59"/>
      <c r="S1174" s="59"/>
      <c r="T1174" s="59"/>
      <c r="U1174" s="59"/>
      <c r="V1174" s="59"/>
      <c r="W1174" s="59"/>
      <c r="X1174" s="59"/>
      <c r="Y1174" s="59"/>
      <c r="Z1174" s="59"/>
    </row>
    <row r="1175" spans="1:26" ht="15.75" customHeight="1">
      <c r="A1175" s="59"/>
      <c r="B1175" s="60"/>
      <c r="C1175" s="59"/>
      <c r="D1175" s="59"/>
      <c r="E1175" s="59"/>
      <c r="F1175" s="59"/>
      <c r="G1175" s="59"/>
      <c r="H1175" s="59"/>
      <c r="I1175" s="59"/>
      <c r="J1175" s="59"/>
      <c r="K1175" s="59"/>
      <c r="L1175" s="59"/>
      <c r="M1175" s="59"/>
      <c r="N1175" s="59"/>
      <c r="O1175" s="59"/>
      <c r="P1175" s="59"/>
      <c r="Q1175" s="59"/>
      <c r="R1175" s="59"/>
      <c r="S1175" s="59"/>
      <c r="T1175" s="59"/>
      <c r="U1175" s="59"/>
      <c r="V1175" s="59"/>
      <c r="W1175" s="59"/>
      <c r="X1175" s="59"/>
      <c r="Y1175" s="59"/>
      <c r="Z1175" s="59"/>
    </row>
    <row r="1176" spans="1:26" ht="15.75" customHeight="1">
      <c r="A1176" s="59"/>
      <c r="B1176" s="60"/>
      <c r="C1176" s="59"/>
      <c r="D1176" s="59"/>
      <c r="E1176" s="59"/>
      <c r="F1176" s="59"/>
      <c r="G1176" s="59"/>
      <c r="H1176" s="59"/>
      <c r="I1176" s="59"/>
      <c r="J1176" s="59"/>
      <c r="K1176" s="59"/>
      <c r="L1176" s="59"/>
      <c r="M1176" s="59"/>
      <c r="N1176" s="59"/>
      <c r="O1176" s="59"/>
      <c r="P1176" s="59"/>
      <c r="Q1176" s="59"/>
      <c r="R1176" s="59"/>
      <c r="S1176" s="59"/>
      <c r="T1176" s="59"/>
      <c r="U1176" s="59"/>
      <c r="V1176" s="59"/>
      <c r="W1176" s="59"/>
      <c r="X1176" s="59"/>
      <c r="Y1176" s="59"/>
      <c r="Z1176" s="59"/>
    </row>
    <row r="1177" spans="1:26" ht="15.75" customHeight="1">
      <c r="A1177" s="59"/>
      <c r="B1177" s="60"/>
      <c r="C1177" s="59"/>
      <c r="D1177" s="59"/>
      <c r="E1177" s="59"/>
      <c r="F1177" s="59"/>
      <c r="G1177" s="59"/>
      <c r="H1177" s="59"/>
      <c r="I1177" s="59"/>
      <c r="J1177" s="59"/>
      <c r="K1177" s="59"/>
      <c r="L1177" s="59"/>
      <c r="M1177" s="59"/>
      <c r="N1177" s="59"/>
      <c r="O1177" s="59"/>
      <c r="P1177" s="59"/>
      <c r="Q1177" s="59"/>
      <c r="R1177" s="59"/>
      <c r="S1177" s="59"/>
      <c r="T1177" s="59"/>
      <c r="U1177" s="59"/>
      <c r="V1177" s="59"/>
      <c r="W1177" s="59"/>
      <c r="X1177" s="59"/>
      <c r="Y1177" s="59"/>
      <c r="Z1177" s="59"/>
    </row>
    <row r="1178" spans="1:26" ht="15.75" customHeight="1">
      <c r="A1178" s="59"/>
      <c r="B1178" s="60"/>
      <c r="C1178" s="59"/>
      <c r="D1178" s="59"/>
      <c r="E1178" s="59"/>
      <c r="F1178" s="59"/>
      <c r="G1178" s="59"/>
      <c r="H1178" s="59"/>
      <c r="I1178" s="59"/>
      <c r="J1178" s="59"/>
      <c r="K1178" s="59"/>
      <c r="L1178" s="59"/>
      <c r="M1178" s="59"/>
      <c r="N1178" s="59"/>
      <c r="O1178" s="59"/>
      <c r="P1178" s="59"/>
      <c r="Q1178" s="59"/>
      <c r="R1178" s="59"/>
      <c r="S1178" s="59"/>
      <c r="T1178" s="59"/>
      <c r="U1178" s="59"/>
      <c r="V1178" s="59"/>
      <c r="W1178" s="59"/>
      <c r="X1178" s="59"/>
      <c r="Y1178" s="59"/>
      <c r="Z1178" s="59"/>
    </row>
    <row r="1179" spans="1:26" ht="15.75" customHeight="1">
      <c r="A1179" s="59"/>
      <c r="B1179" s="60"/>
      <c r="C1179" s="59"/>
      <c r="D1179" s="59"/>
      <c r="E1179" s="59"/>
      <c r="F1179" s="59"/>
      <c r="G1179" s="59"/>
      <c r="H1179" s="59"/>
      <c r="I1179" s="59"/>
      <c r="J1179" s="59"/>
      <c r="K1179" s="59"/>
      <c r="L1179" s="59"/>
      <c r="M1179" s="59"/>
      <c r="N1179" s="59"/>
      <c r="O1179" s="59"/>
      <c r="P1179" s="59"/>
      <c r="Q1179" s="59"/>
      <c r="R1179" s="59"/>
      <c r="S1179" s="59"/>
      <c r="T1179" s="59"/>
      <c r="U1179" s="59"/>
      <c r="V1179" s="59"/>
      <c r="W1179" s="59"/>
      <c r="X1179" s="59"/>
      <c r="Y1179" s="59"/>
      <c r="Z1179" s="59"/>
    </row>
    <row r="1180" spans="1:26" ht="15.75" customHeight="1">
      <c r="A1180" s="59"/>
      <c r="B1180" s="60"/>
      <c r="C1180" s="59"/>
      <c r="D1180" s="59"/>
      <c r="E1180" s="59"/>
      <c r="F1180" s="59"/>
      <c r="G1180" s="59"/>
      <c r="H1180" s="59"/>
      <c r="I1180" s="59"/>
      <c r="J1180" s="59"/>
      <c r="K1180" s="59"/>
      <c r="L1180" s="59"/>
      <c r="M1180" s="59"/>
      <c r="N1180" s="59"/>
      <c r="O1180" s="59"/>
      <c r="P1180" s="59"/>
      <c r="Q1180" s="59"/>
      <c r="R1180" s="59"/>
      <c r="S1180" s="59"/>
      <c r="T1180" s="59"/>
      <c r="U1180" s="59"/>
      <c r="V1180" s="59"/>
      <c r="W1180" s="59"/>
      <c r="X1180" s="59"/>
      <c r="Y1180" s="59"/>
      <c r="Z1180" s="59"/>
    </row>
    <row r="1181" spans="1:26" ht="15.75" customHeight="1">
      <c r="A1181" s="59"/>
      <c r="B1181" s="60"/>
      <c r="C1181" s="59"/>
      <c r="D1181" s="59"/>
      <c r="E1181" s="59"/>
      <c r="F1181" s="59"/>
      <c r="G1181" s="59"/>
      <c r="H1181" s="59"/>
      <c r="I1181" s="59"/>
      <c r="J1181" s="59"/>
      <c r="K1181" s="59"/>
      <c r="L1181" s="59"/>
      <c r="M1181" s="59"/>
      <c r="N1181" s="59"/>
      <c r="O1181" s="59"/>
      <c r="P1181" s="59"/>
      <c r="Q1181" s="59"/>
      <c r="R1181" s="59"/>
      <c r="S1181" s="59"/>
      <c r="T1181" s="59"/>
      <c r="U1181" s="59"/>
      <c r="V1181" s="59"/>
      <c r="W1181" s="59"/>
      <c r="X1181" s="59"/>
      <c r="Y1181" s="59"/>
      <c r="Z1181" s="59"/>
    </row>
    <row r="1182" spans="1:26" ht="15.75" customHeight="1">
      <c r="A1182" s="59"/>
      <c r="B1182" s="60"/>
      <c r="C1182" s="59"/>
      <c r="D1182" s="59"/>
      <c r="E1182" s="59"/>
      <c r="F1182" s="59"/>
      <c r="G1182" s="59"/>
      <c r="H1182" s="59"/>
      <c r="I1182" s="59"/>
      <c r="J1182" s="59"/>
      <c r="K1182" s="59"/>
      <c r="L1182" s="59"/>
      <c r="M1182" s="59"/>
      <c r="N1182" s="59"/>
      <c r="O1182" s="59"/>
      <c r="P1182" s="59"/>
      <c r="Q1182" s="59"/>
      <c r="R1182" s="59"/>
      <c r="S1182" s="59"/>
      <c r="T1182" s="59"/>
      <c r="U1182" s="59"/>
      <c r="V1182" s="59"/>
      <c r="W1182" s="59"/>
      <c r="X1182" s="59"/>
      <c r="Y1182" s="59"/>
      <c r="Z1182" s="59"/>
    </row>
    <row r="1183" spans="1:26" ht="15.75" customHeight="1">
      <c r="A1183" s="59"/>
      <c r="B1183" s="60"/>
      <c r="C1183" s="59"/>
      <c r="D1183" s="59"/>
      <c r="E1183" s="59"/>
      <c r="F1183" s="59"/>
      <c r="G1183" s="59"/>
      <c r="H1183" s="59"/>
      <c r="I1183" s="59"/>
      <c r="J1183" s="59"/>
      <c r="K1183" s="59"/>
      <c r="L1183" s="59"/>
      <c r="M1183" s="59"/>
      <c r="N1183" s="59"/>
      <c r="O1183" s="59"/>
      <c r="P1183" s="59"/>
      <c r="Q1183" s="59"/>
      <c r="R1183" s="59"/>
      <c r="S1183" s="59"/>
      <c r="T1183" s="59"/>
      <c r="U1183" s="59"/>
      <c r="V1183" s="59"/>
      <c r="W1183" s="59"/>
      <c r="X1183" s="59"/>
      <c r="Y1183" s="59"/>
      <c r="Z1183" s="59"/>
    </row>
    <row r="1184" spans="1:26" ht="15.75" customHeight="1">
      <c r="A1184" s="59"/>
      <c r="B1184" s="60"/>
      <c r="C1184" s="59"/>
      <c r="D1184" s="59"/>
      <c r="E1184" s="59"/>
      <c r="F1184" s="59"/>
      <c r="G1184" s="59"/>
      <c r="H1184" s="59"/>
      <c r="I1184" s="59"/>
      <c r="J1184" s="59"/>
      <c r="K1184" s="59"/>
      <c r="L1184" s="59"/>
      <c r="M1184" s="59"/>
      <c r="N1184" s="59"/>
      <c r="O1184" s="59"/>
      <c r="P1184" s="59"/>
      <c r="Q1184" s="59"/>
      <c r="R1184" s="59"/>
      <c r="S1184" s="59"/>
      <c r="T1184" s="59"/>
      <c r="U1184" s="59"/>
      <c r="V1184" s="59"/>
      <c r="W1184" s="59"/>
      <c r="X1184" s="59"/>
      <c r="Y1184" s="59"/>
      <c r="Z1184" s="59"/>
    </row>
    <row r="1185" spans="1:26" ht="15.75" customHeight="1">
      <c r="A1185" s="59"/>
      <c r="B1185" s="60"/>
      <c r="C1185" s="59"/>
      <c r="D1185" s="59"/>
      <c r="E1185" s="59"/>
      <c r="F1185" s="59"/>
      <c r="G1185" s="59"/>
      <c r="H1185" s="59"/>
      <c r="I1185" s="59"/>
      <c r="J1185" s="59"/>
      <c r="K1185" s="59"/>
      <c r="L1185" s="59"/>
      <c r="M1185" s="59"/>
      <c r="N1185" s="59"/>
      <c r="O1185" s="59"/>
      <c r="P1185" s="59"/>
      <c r="Q1185" s="59"/>
      <c r="R1185" s="59"/>
      <c r="S1185" s="59"/>
      <c r="T1185" s="59"/>
      <c r="U1185" s="59"/>
      <c r="V1185" s="59"/>
      <c r="W1185" s="59"/>
      <c r="X1185" s="59"/>
      <c r="Y1185" s="59"/>
      <c r="Z1185" s="59"/>
    </row>
    <row r="1186" spans="1:26" ht="15.75" customHeight="1">
      <c r="A1186" s="59"/>
      <c r="B1186" s="60"/>
      <c r="C1186" s="59"/>
      <c r="D1186" s="59"/>
      <c r="E1186" s="59"/>
      <c r="F1186" s="59"/>
      <c r="G1186" s="59"/>
      <c r="H1186" s="59"/>
      <c r="I1186" s="59"/>
      <c r="J1186" s="59"/>
      <c r="K1186" s="59"/>
      <c r="L1186" s="59"/>
      <c r="M1186" s="59"/>
      <c r="N1186" s="59"/>
      <c r="O1186" s="59"/>
      <c r="P1186" s="59"/>
      <c r="Q1186" s="59"/>
      <c r="R1186" s="59"/>
      <c r="S1186" s="59"/>
      <c r="T1186" s="59"/>
      <c r="U1186" s="59"/>
      <c r="V1186" s="59"/>
      <c r="W1186" s="59"/>
      <c r="X1186" s="59"/>
      <c r="Y1186" s="59"/>
      <c r="Z1186" s="59"/>
    </row>
    <row r="1187" spans="1:26" ht="15.75" customHeight="1">
      <c r="A1187" s="59"/>
      <c r="B1187" s="60"/>
      <c r="C1187" s="59"/>
      <c r="D1187" s="59"/>
      <c r="E1187" s="59"/>
      <c r="F1187" s="59"/>
      <c r="G1187" s="59"/>
      <c r="H1187" s="59"/>
      <c r="I1187" s="59"/>
      <c r="J1187" s="59"/>
      <c r="K1187" s="59"/>
      <c r="L1187" s="59"/>
      <c r="M1187" s="59"/>
      <c r="N1187" s="59"/>
      <c r="O1187" s="59"/>
      <c r="P1187" s="59"/>
      <c r="Q1187" s="59"/>
      <c r="R1187" s="59"/>
      <c r="S1187" s="59"/>
      <c r="T1187" s="59"/>
      <c r="U1187" s="59"/>
      <c r="V1187" s="59"/>
      <c r="W1187" s="59"/>
      <c r="X1187" s="59"/>
      <c r="Y1187" s="59"/>
      <c r="Z1187" s="59"/>
    </row>
    <row r="1188" spans="1:26" ht="15.75" customHeight="1">
      <c r="A1188" s="59"/>
      <c r="B1188" s="60"/>
      <c r="C1188" s="59"/>
      <c r="D1188" s="59"/>
      <c r="E1188" s="59"/>
      <c r="F1188" s="59"/>
      <c r="G1188" s="59"/>
      <c r="H1188" s="59"/>
      <c r="I1188" s="59"/>
      <c r="J1188" s="59"/>
      <c r="K1188" s="59"/>
      <c r="L1188" s="59"/>
      <c r="M1188" s="59"/>
      <c r="N1188" s="59"/>
      <c r="O1188" s="59"/>
      <c r="P1188" s="59"/>
      <c r="Q1188" s="59"/>
      <c r="R1188" s="59"/>
      <c r="S1188" s="59"/>
      <c r="T1188" s="59"/>
      <c r="U1188" s="59"/>
      <c r="V1188" s="59"/>
      <c r="W1188" s="59"/>
      <c r="X1188" s="59"/>
      <c r="Y1188" s="59"/>
      <c r="Z1188" s="59"/>
    </row>
    <row r="1189" spans="1:26" ht="15.75" customHeight="1">
      <c r="A1189" s="59"/>
      <c r="B1189" s="60"/>
      <c r="C1189" s="59"/>
      <c r="D1189" s="59"/>
      <c r="E1189" s="59"/>
      <c r="F1189" s="59"/>
      <c r="G1189" s="59"/>
      <c r="H1189" s="59"/>
      <c r="I1189" s="59"/>
      <c r="J1189" s="59"/>
      <c r="K1189" s="59"/>
      <c r="L1189" s="59"/>
      <c r="M1189" s="59"/>
      <c r="N1189" s="59"/>
      <c r="O1189" s="59"/>
      <c r="P1189" s="59"/>
      <c r="Q1189" s="59"/>
      <c r="R1189" s="59"/>
      <c r="S1189" s="59"/>
      <c r="T1189" s="59"/>
      <c r="U1189" s="59"/>
      <c r="V1189" s="59"/>
      <c r="W1189" s="59"/>
      <c r="X1189" s="59"/>
      <c r="Y1189" s="59"/>
      <c r="Z1189" s="59"/>
    </row>
    <row r="1190" spans="1:26" ht="15.75" customHeight="1">
      <c r="A1190" s="59"/>
      <c r="B1190" s="60"/>
      <c r="C1190" s="59"/>
      <c r="D1190" s="59"/>
      <c r="E1190" s="59"/>
      <c r="F1190" s="59"/>
      <c r="G1190" s="59"/>
      <c r="H1190" s="59"/>
      <c r="I1190" s="59"/>
      <c r="J1190" s="59"/>
      <c r="K1190" s="59"/>
      <c r="L1190" s="59"/>
      <c r="M1190" s="59"/>
      <c r="N1190" s="59"/>
      <c r="O1190" s="59"/>
      <c r="P1190" s="59"/>
      <c r="Q1190" s="59"/>
      <c r="R1190" s="59"/>
      <c r="S1190" s="59"/>
      <c r="T1190" s="59"/>
      <c r="U1190" s="59"/>
      <c r="V1190" s="59"/>
      <c r="W1190" s="59"/>
      <c r="X1190" s="59"/>
      <c r="Y1190" s="59"/>
      <c r="Z1190" s="59"/>
    </row>
    <row r="1191" spans="1:26" ht="15.75" customHeight="1">
      <c r="A1191" s="59"/>
      <c r="B1191" s="60"/>
      <c r="C1191" s="59"/>
      <c r="D1191" s="59"/>
      <c r="E1191" s="59"/>
      <c r="F1191" s="59"/>
      <c r="G1191" s="59"/>
      <c r="H1191" s="59"/>
      <c r="I1191" s="59"/>
      <c r="J1191" s="59"/>
      <c r="K1191" s="59"/>
      <c r="L1191" s="59"/>
      <c r="M1191" s="59"/>
      <c r="N1191" s="59"/>
      <c r="O1191" s="59"/>
      <c r="P1191" s="59"/>
      <c r="Q1191" s="59"/>
      <c r="R1191" s="59"/>
      <c r="S1191" s="59"/>
      <c r="T1191" s="59"/>
      <c r="U1191" s="59"/>
      <c r="V1191" s="59"/>
      <c r="W1191" s="59"/>
      <c r="X1191" s="59"/>
      <c r="Y1191" s="59"/>
      <c r="Z1191" s="59"/>
    </row>
    <row r="1192" spans="1:26" ht="15.75" customHeight="1">
      <c r="A1192" s="59"/>
      <c r="B1192" s="60"/>
      <c r="C1192" s="59"/>
      <c r="D1192" s="59"/>
      <c r="E1192" s="59"/>
      <c r="F1192" s="59"/>
      <c r="G1192" s="59"/>
      <c r="H1192" s="59"/>
      <c r="I1192" s="59"/>
      <c r="J1192" s="59"/>
      <c r="K1192" s="59"/>
      <c r="L1192" s="59"/>
      <c r="M1192" s="59"/>
      <c r="N1192" s="59"/>
      <c r="O1192" s="59"/>
      <c r="P1192" s="59"/>
      <c r="Q1192" s="59"/>
      <c r="R1192" s="59"/>
      <c r="S1192" s="59"/>
      <c r="T1192" s="59"/>
      <c r="U1192" s="59"/>
      <c r="V1192" s="59"/>
      <c r="W1192" s="59"/>
      <c r="X1192" s="59"/>
      <c r="Y1192" s="59"/>
      <c r="Z1192" s="59"/>
    </row>
    <row r="1193" spans="1:26" ht="15.75" customHeight="1">
      <c r="A1193" s="59"/>
      <c r="B1193" s="60"/>
      <c r="C1193" s="59"/>
      <c r="D1193" s="59"/>
      <c r="E1193" s="59"/>
      <c r="F1193" s="59"/>
      <c r="G1193" s="59"/>
      <c r="H1193" s="59"/>
      <c r="I1193" s="59"/>
      <c r="J1193" s="59"/>
      <c r="K1193" s="59"/>
      <c r="L1193" s="59"/>
      <c r="M1193" s="59"/>
      <c r="N1193" s="59"/>
      <c r="O1193" s="59"/>
      <c r="P1193" s="59"/>
      <c r="Q1193" s="59"/>
      <c r="R1193" s="59"/>
      <c r="S1193" s="59"/>
      <c r="T1193" s="59"/>
      <c r="U1193" s="59"/>
      <c r="V1193" s="59"/>
      <c r="W1193" s="59"/>
      <c r="X1193" s="59"/>
      <c r="Y1193" s="59"/>
      <c r="Z1193" s="59"/>
    </row>
    <row r="1194" spans="1:26" ht="15.75" customHeight="1">
      <c r="A1194" s="59"/>
      <c r="B1194" s="60"/>
      <c r="C1194" s="59"/>
      <c r="D1194" s="59"/>
      <c r="E1194" s="59"/>
      <c r="F1194" s="59"/>
      <c r="G1194" s="59"/>
      <c r="H1194" s="59"/>
      <c r="I1194" s="59"/>
      <c r="J1194" s="59"/>
      <c r="K1194" s="59"/>
      <c r="L1194" s="59"/>
      <c r="M1194" s="59"/>
      <c r="N1194" s="59"/>
      <c r="O1194" s="59"/>
      <c r="P1194" s="59"/>
      <c r="Q1194" s="59"/>
      <c r="R1194" s="59"/>
      <c r="S1194" s="59"/>
      <c r="T1194" s="59"/>
      <c r="U1194" s="59"/>
      <c r="V1194" s="59"/>
      <c r="W1194" s="59"/>
      <c r="X1194" s="59"/>
      <c r="Y1194" s="59"/>
      <c r="Z1194" s="59"/>
    </row>
    <row r="1195" spans="1:26" ht="15.75" customHeight="1">
      <c r="A1195" s="59"/>
      <c r="B1195" s="60"/>
      <c r="C1195" s="59"/>
      <c r="D1195" s="59"/>
      <c r="E1195" s="59"/>
      <c r="F1195" s="59"/>
      <c r="G1195" s="59"/>
      <c r="H1195" s="59"/>
      <c r="I1195" s="59"/>
      <c r="J1195" s="59"/>
      <c r="K1195" s="59"/>
      <c r="L1195" s="59"/>
      <c r="M1195" s="59"/>
      <c r="N1195" s="59"/>
      <c r="O1195" s="59"/>
      <c r="P1195" s="59"/>
      <c r="Q1195" s="59"/>
      <c r="R1195" s="59"/>
      <c r="S1195" s="59"/>
      <c r="T1195" s="59"/>
      <c r="U1195" s="59"/>
      <c r="V1195" s="59"/>
      <c r="W1195" s="59"/>
      <c r="X1195" s="59"/>
      <c r="Y1195" s="59"/>
      <c r="Z1195" s="59"/>
    </row>
    <row r="1196" spans="1:26" ht="15.75" customHeight="1">
      <c r="A1196" s="59"/>
      <c r="B1196" s="60"/>
      <c r="C1196" s="59"/>
      <c r="D1196" s="59"/>
      <c r="E1196" s="59"/>
      <c r="F1196" s="59"/>
      <c r="G1196" s="59"/>
      <c r="H1196" s="59"/>
      <c r="I1196" s="59"/>
      <c r="J1196" s="59"/>
      <c r="K1196" s="59"/>
      <c r="L1196" s="59"/>
      <c r="M1196" s="59"/>
      <c r="N1196" s="59"/>
      <c r="O1196" s="59"/>
      <c r="P1196" s="59"/>
      <c r="Q1196" s="59"/>
      <c r="R1196" s="59"/>
      <c r="S1196" s="59"/>
      <c r="T1196" s="59"/>
      <c r="U1196" s="59"/>
      <c r="V1196" s="59"/>
      <c r="W1196" s="59"/>
      <c r="X1196" s="59"/>
      <c r="Y1196" s="59"/>
      <c r="Z1196" s="59"/>
    </row>
    <row r="1197" spans="1:26" ht="15.75" customHeight="1">
      <c r="A1197" s="59"/>
      <c r="B1197" s="60"/>
      <c r="C1197" s="59"/>
      <c r="D1197" s="59"/>
      <c r="E1197" s="59"/>
      <c r="F1197" s="59"/>
      <c r="G1197" s="59"/>
      <c r="H1197" s="59"/>
      <c r="I1197" s="59"/>
      <c r="J1197" s="59"/>
      <c r="K1197" s="59"/>
      <c r="L1197" s="59"/>
      <c r="M1197" s="59"/>
      <c r="N1197" s="59"/>
      <c r="O1197" s="59"/>
      <c r="P1197" s="59"/>
      <c r="Q1197" s="59"/>
      <c r="R1197" s="59"/>
      <c r="S1197" s="59"/>
      <c r="T1197" s="59"/>
      <c r="U1197" s="59"/>
      <c r="V1197" s="59"/>
      <c r="W1197" s="59"/>
      <c r="X1197" s="59"/>
      <c r="Y1197" s="59"/>
      <c r="Z1197" s="59"/>
    </row>
    <row r="1198" spans="1:26" ht="15.75" customHeight="1">
      <c r="A1198" s="59"/>
      <c r="B1198" s="60"/>
      <c r="C1198" s="59"/>
      <c r="D1198" s="59"/>
      <c r="E1198" s="59"/>
      <c r="F1198" s="59"/>
      <c r="G1198" s="59"/>
      <c r="H1198" s="59"/>
      <c r="I1198" s="59"/>
      <c r="J1198" s="59"/>
      <c r="K1198" s="59"/>
      <c r="L1198" s="59"/>
      <c r="M1198" s="59"/>
      <c r="N1198" s="59"/>
      <c r="O1198" s="59"/>
      <c r="P1198" s="59"/>
      <c r="Q1198" s="59"/>
      <c r="R1198" s="59"/>
      <c r="S1198" s="59"/>
      <c r="T1198" s="59"/>
      <c r="U1198" s="59"/>
      <c r="V1198" s="59"/>
      <c r="W1198" s="59"/>
      <c r="X1198" s="59"/>
      <c r="Y1198" s="59"/>
      <c r="Z1198" s="59"/>
    </row>
    <row r="1199" spans="1:26" ht="15.75" customHeight="1">
      <c r="A1199" s="59"/>
      <c r="B1199" s="60"/>
      <c r="C1199" s="59"/>
      <c r="D1199" s="59"/>
      <c r="E1199" s="59"/>
      <c r="F1199" s="59"/>
      <c r="G1199" s="59"/>
      <c r="H1199" s="59"/>
      <c r="I1199" s="59"/>
      <c r="J1199" s="59"/>
      <c r="K1199" s="59"/>
      <c r="L1199" s="59"/>
      <c r="M1199" s="59"/>
      <c r="N1199" s="59"/>
      <c r="O1199" s="59"/>
      <c r="P1199" s="59"/>
      <c r="Q1199" s="59"/>
      <c r="R1199" s="59"/>
      <c r="S1199" s="59"/>
      <c r="T1199" s="59"/>
      <c r="U1199" s="59"/>
      <c r="V1199" s="59"/>
      <c r="W1199" s="59"/>
      <c r="X1199" s="59"/>
      <c r="Y1199" s="59"/>
      <c r="Z1199" s="59"/>
    </row>
    <row r="1200" spans="1:26" ht="15.75" customHeight="1">
      <c r="A1200" s="59"/>
      <c r="B1200" s="60"/>
      <c r="C1200" s="59"/>
      <c r="D1200" s="59"/>
      <c r="E1200" s="59"/>
      <c r="F1200" s="59"/>
      <c r="G1200" s="59"/>
      <c r="H1200" s="59"/>
      <c r="I1200" s="59"/>
      <c r="J1200" s="59"/>
      <c r="K1200" s="59"/>
      <c r="L1200" s="59"/>
      <c r="M1200" s="59"/>
      <c r="N1200" s="59"/>
      <c r="O1200" s="59"/>
      <c r="P1200" s="59"/>
      <c r="Q1200" s="59"/>
      <c r="R1200" s="59"/>
      <c r="S1200" s="59"/>
      <c r="T1200" s="59"/>
      <c r="U1200" s="59"/>
      <c r="V1200" s="59"/>
      <c r="W1200" s="59"/>
      <c r="X1200" s="59"/>
      <c r="Y1200" s="59"/>
      <c r="Z1200" s="59"/>
    </row>
    <row r="1201" spans="1:26" ht="14.25">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row>
    <row r="1202" spans="1:26" ht="14.25">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row>
    <row r="1203" spans="1:26" ht="14.25">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row>
    <row r="1204" spans="1:26" ht="14.25">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row>
    <row r="1205" spans="1:26" ht="14.25">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row>
    <row r="1206" spans="1:26" ht="14.25">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row>
    <row r="1207" spans="1:26" ht="14.25">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row>
    <row r="1208" spans="1:26" ht="14.25">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row>
    <row r="1209" spans="1:26" ht="14.25">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row>
    <row r="1210" spans="1:26" ht="14.25">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row>
    <row r="1211" spans="1:26" ht="14.25">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row>
  </sheetData>
  <sheetProtection algorithmName="SHA-512" hashValue="pEZW0JfTk4SWsrKu5NSzzXmqV9HcTF0Xp+n17QfmirzA3feadsrXImY10DD4i9cutPccPskDih2vVvvII/SjDA==" saltValue="u3KofjY8pUOtoPImCxa78g==" spinCount="100000" sheet="1" objects="1" scenarios="1"/>
  <mergeCells count="112">
    <mergeCell ref="C64:J64"/>
    <mergeCell ref="C68:J68"/>
    <mergeCell ref="C71:J71"/>
    <mergeCell ref="C74:J74"/>
    <mergeCell ref="C77:J77"/>
    <mergeCell ref="C90:J90"/>
    <mergeCell ref="C181:J181"/>
    <mergeCell ref="C187:F187"/>
    <mergeCell ref="C178:J178"/>
    <mergeCell ref="C165:J165"/>
    <mergeCell ref="C166:J166"/>
    <mergeCell ref="C169:J169"/>
    <mergeCell ref="C172:J172"/>
    <mergeCell ref="C175:J175"/>
    <mergeCell ref="C150:J150"/>
    <mergeCell ref="C153:J153"/>
    <mergeCell ref="C156:J156"/>
    <mergeCell ref="C159:J159"/>
    <mergeCell ref="C162:J162"/>
    <mergeCell ref="C149:J149"/>
    <mergeCell ref="C124:J124"/>
    <mergeCell ref="C127:J127"/>
    <mergeCell ref="C130:J130"/>
    <mergeCell ref="C133:J133"/>
    <mergeCell ref="C134:J134"/>
    <mergeCell ref="C101:J101"/>
    <mergeCell ref="C105:J105"/>
    <mergeCell ref="C108:J108"/>
    <mergeCell ref="C111:J111"/>
    <mergeCell ref="C114:J114"/>
    <mergeCell ref="C102:J102"/>
    <mergeCell ref="C117:J117"/>
    <mergeCell ref="C118:J118"/>
    <mergeCell ref="C121:J121"/>
    <mergeCell ref="C137:J137"/>
    <mergeCell ref="C140:J140"/>
    <mergeCell ref="C143:J143"/>
    <mergeCell ref="C146:J146"/>
    <mergeCell ref="B2:C2"/>
    <mergeCell ref="D2:H2"/>
    <mergeCell ref="B3:C3"/>
    <mergeCell ref="B4:C4"/>
    <mergeCell ref="B10:D10"/>
    <mergeCell ref="B18:J18"/>
    <mergeCell ref="C19:J19"/>
    <mergeCell ref="C20:J20"/>
    <mergeCell ref="C23:J23"/>
    <mergeCell ref="C26:J26"/>
    <mergeCell ref="C29:J29"/>
    <mergeCell ref="C35:J35"/>
    <mergeCell ref="C51:J51"/>
    <mergeCell ref="B100:G100"/>
    <mergeCell ref="H100:J100"/>
    <mergeCell ref="C67:J67"/>
    <mergeCell ref="C83:J83"/>
    <mergeCell ref="C182:J182"/>
    <mergeCell ref="C80:J80"/>
    <mergeCell ref="C84:J84"/>
    <mergeCell ref="C87:J87"/>
    <mergeCell ref="C93:J93"/>
    <mergeCell ref="C96:J96"/>
    <mergeCell ref="C32:J32"/>
    <mergeCell ref="C36:J36"/>
    <mergeCell ref="C39:J39"/>
    <mergeCell ref="C42:J42"/>
    <mergeCell ref="C45:J45"/>
    <mergeCell ref="C48:J48"/>
    <mergeCell ref="C52:J52"/>
    <mergeCell ref="C55:J55"/>
    <mergeCell ref="C58:J58"/>
    <mergeCell ref="C61:J61"/>
    <mergeCell ref="C271:F271"/>
    <mergeCell ref="C189:J189"/>
    <mergeCell ref="C190:J190"/>
    <mergeCell ref="C193:J193"/>
    <mergeCell ref="C196:J196"/>
    <mergeCell ref="C199:J199"/>
    <mergeCell ref="C202:J202"/>
    <mergeCell ref="C205:J205"/>
    <mergeCell ref="C206:J206"/>
    <mergeCell ref="C209:J209"/>
    <mergeCell ref="C212:J212"/>
    <mergeCell ref="C222:J222"/>
    <mergeCell ref="C225:J225"/>
    <mergeCell ref="C228:J228"/>
    <mergeCell ref="C231:J231"/>
    <mergeCell ref="C234:J234"/>
    <mergeCell ref="C247:J247"/>
    <mergeCell ref="C272:F272"/>
    <mergeCell ref="C278:F278"/>
    <mergeCell ref="C284:F284"/>
    <mergeCell ref="C290:F290"/>
    <mergeCell ref="C184:F184"/>
    <mergeCell ref="I184:J184"/>
    <mergeCell ref="I187:J187"/>
    <mergeCell ref="B188:G188"/>
    <mergeCell ref="H188:J188"/>
    <mergeCell ref="C215:J215"/>
    <mergeCell ref="C218:J218"/>
    <mergeCell ref="C221:J221"/>
    <mergeCell ref="C185:J185"/>
    <mergeCell ref="C263:J263"/>
    <mergeCell ref="C266:J266"/>
    <mergeCell ref="C250:J250"/>
    <mergeCell ref="C253:J253"/>
    <mergeCell ref="C254:J254"/>
    <mergeCell ref="C257:J257"/>
    <mergeCell ref="C260:J260"/>
    <mergeCell ref="C237:J237"/>
    <mergeCell ref="C238:J238"/>
    <mergeCell ref="C241:J241"/>
    <mergeCell ref="C244:J244"/>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outlinePr summaryBelow="0" summaryRight="0"/>
  </sheetPr>
  <dimension ref="A1:X31"/>
  <sheetViews>
    <sheetView tabSelected="1" workbookViewId="0">
      <selection activeCell="F42" sqref="F42"/>
    </sheetView>
  </sheetViews>
  <sheetFormatPr baseColWidth="10" defaultColWidth="12.625" defaultRowHeight="15" customHeight="1"/>
  <cols>
    <col min="1" max="1" width="24" customWidth="1"/>
    <col min="2" max="2" width="28.75" customWidth="1"/>
    <col min="3" max="3" width="23.625" customWidth="1"/>
    <col min="4" max="4" width="30.5" customWidth="1"/>
  </cols>
  <sheetData>
    <row r="1" spans="1:24" ht="27">
      <c r="B1" s="115" t="s">
        <v>255</v>
      </c>
    </row>
    <row r="2" spans="1:24" ht="60.75" customHeight="1"/>
    <row r="3" spans="1:24">
      <c r="A3" s="116" t="s">
        <v>256</v>
      </c>
      <c r="B3" s="325" t="str">
        <f>Minuta!B5</f>
        <v>Juan</v>
      </c>
      <c r="C3" s="228"/>
      <c r="D3" s="217"/>
    </row>
    <row r="4" spans="1:24">
      <c r="A4" s="116" t="s">
        <v>204</v>
      </c>
      <c r="B4" s="325" t="str">
        <f>Minuta!B6</f>
        <v>40055419-0</v>
      </c>
      <c r="C4" s="228"/>
      <c r="D4" s="217"/>
    </row>
    <row r="6" spans="1:24">
      <c r="A6" s="117" t="s">
        <v>257</v>
      </c>
      <c r="B6" s="117" t="s">
        <v>258</v>
      </c>
      <c r="C6" s="117" t="s">
        <v>259</v>
      </c>
      <c r="D6" s="117" t="s">
        <v>260</v>
      </c>
      <c r="E6" s="118"/>
      <c r="F6" s="118"/>
      <c r="G6" s="118"/>
      <c r="H6" s="118"/>
      <c r="I6" s="118"/>
      <c r="J6" s="118"/>
      <c r="K6" s="118"/>
      <c r="L6" s="118"/>
      <c r="M6" s="118"/>
      <c r="N6" s="118"/>
      <c r="O6" s="118"/>
      <c r="P6" s="118"/>
      <c r="Q6" s="118"/>
      <c r="R6" s="118"/>
      <c r="S6" s="118"/>
      <c r="T6" s="118"/>
      <c r="U6" s="118"/>
      <c r="V6" s="118"/>
      <c r="W6" s="118"/>
      <c r="X6" s="118"/>
    </row>
    <row r="7" spans="1:24" ht="14.25">
      <c r="A7" s="324" t="str">
        <f>'MARCO LÓGICO'!D12</f>
        <v>Nombrar el Componente 1</v>
      </c>
      <c r="B7" s="119" t="str">
        <f>'MARCO LÓGICO'!D19</f>
        <v xml:space="preserve"> Nombrar la Actividad 1.1.</v>
      </c>
      <c r="C7" s="119" t="str">
        <f>'MARCO LÓGICO'!J19</f>
        <v>Medio De Verificación 1.1.</v>
      </c>
      <c r="D7" s="119" t="str">
        <f>'MARCO LÓGICO'!H19</f>
        <v>Descripción de la Actividad 1.1.</v>
      </c>
    </row>
    <row r="8" spans="1:24" ht="14.25">
      <c r="A8" s="267"/>
      <c r="B8" s="119" t="str">
        <f>'MARCO LÓGICO'!D20</f>
        <v xml:space="preserve">Nombrar la Actividad 1.2.       </v>
      </c>
      <c r="C8" s="119" t="str">
        <f>'MARCO LÓGICO'!J20</f>
        <v>Medio De Verificación 1.2.</v>
      </c>
      <c r="D8" s="119" t="str">
        <f>'MARCO LÓGICO'!H20</f>
        <v>Descripción de la Actividad 1.2.</v>
      </c>
    </row>
    <row r="9" spans="1:24" ht="14.25">
      <c r="A9" s="267"/>
      <c r="B9" s="119" t="str">
        <f>'MARCO LÓGICO'!D21</f>
        <v>Nombrar la Actividad 1.3.</v>
      </c>
      <c r="C9" s="119" t="str">
        <f>'MARCO LÓGICO'!J21</f>
        <v>Medio De Verificación 1.3.</v>
      </c>
      <c r="D9" s="119" t="str">
        <f>'MARCO LÓGICO'!H21</f>
        <v>Descripción de la Actividad 1.3.</v>
      </c>
    </row>
    <row r="10" spans="1:24" ht="14.25">
      <c r="A10" s="267"/>
      <c r="B10" s="119" t="str">
        <f>'MARCO LÓGICO'!D22</f>
        <v>Nombrar la Actividad 1.4.</v>
      </c>
      <c r="C10" s="119" t="str">
        <f>'MARCO LÓGICO'!J22</f>
        <v>Medio De Verificación 1.4.</v>
      </c>
      <c r="D10" s="119" t="str">
        <f>'MARCO LÓGICO'!H22</f>
        <v>Descripción de la Actividad 1.4.</v>
      </c>
    </row>
    <row r="11" spans="1:24" ht="14.25">
      <c r="A11" s="257"/>
      <c r="B11" s="119" t="str">
        <f>'MARCO LÓGICO'!D23</f>
        <v>Nombrar la Actividad 1.5.</v>
      </c>
      <c r="C11" s="119" t="str">
        <f>'MARCO LÓGICO'!J23</f>
        <v>Medio De Verificación 1.5.</v>
      </c>
      <c r="D11" s="119" t="str">
        <f>'MARCO LÓGICO'!H23</f>
        <v>Descripción de la Actividad 1.5.</v>
      </c>
    </row>
    <row r="12" spans="1:24" ht="14.25">
      <c r="A12" s="324" t="str">
        <f>'MARCO LÓGICO'!D13</f>
        <v>Nombrar el Componente 2</v>
      </c>
      <c r="B12" s="119" t="str">
        <f>'MARCO LÓGICO'!D25</f>
        <v>Nombrar la Actividad 2.1.</v>
      </c>
      <c r="C12" s="119" t="str">
        <f>'MARCO LÓGICO'!J25</f>
        <v>Medio De Verificación 2.1.</v>
      </c>
      <c r="D12" s="119" t="str">
        <f>'MARCO LÓGICO'!H25</f>
        <v>Descripción de la Actividad 2.1.</v>
      </c>
    </row>
    <row r="13" spans="1:24" ht="14.25">
      <c r="A13" s="267"/>
      <c r="B13" s="119" t="str">
        <f>'MARCO LÓGICO'!D26</f>
        <v xml:space="preserve">Nombrar la Actividad 2.2.       </v>
      </c>
      <c r="C13" s="119" t="str">
        <f>'MARCO LÓGICO'!J26</f>
        <v>Medio De Verificación 2.2.</v>
      </c>
      <c r="D13" s="119" t="str">
        <f>'MARCO LÓGICO'!H26</f>
        <v>Descripción de la Actividad 2.2.</v>
      </c>
    </row>
    <row r="14" spans="1:24" ht="14.25">
      <c r="A14" s="267"/>
      <c r="B14" s="119" t="str">
        <f>'MARCO LÓGICO'!D27</f>
        <v>Nombrar la Actividad 2.3.</v>
      </c>
      <c r="C14" s="119" t="str">
        <f>'MARCO LÓGICO'!J27</f>
        <v>Medio De Verificación 2.3.</v>
      </c>
      <c r="D14" s="119" t="str">
        <f>'MARCO LÓGICO'!H27</f>
        <v>Descripción de la Actividad 2.3.</v>
      </c>
    </row>
    <row r="15" spans="1:24" ht="14.25">
      <c r="A15" s="267"/>
      <c r="B15" s="119" t="str">
        <f>'MARCO LÓGICO'!D28</f>
        <v>Nombrar la Actividad 2.4.</v>
      </c>
      <c r="C15" s="119" t="str">
        <f>'MARCO LÓGICO'!J28</f>
        <v>Medio De Verificación 2.4.</v>
      </c>
      <c r="D15" s="119" t="str">
        <f>'MARCO LÓGICO'!H28</f>
        <v>Descripción de la Actividad 2.4.</v>
      </c>
    </row>
    <row r="16" spans="1:24" ht="14.25">
      <c r="A16" s="257"/>
      <c r="B16" s="119" t="str">
        <f>'MARCO LÓGICO'!D29</f>
        <v>Nombrar la Actividad 2.5.</v>
      </c>
      <c r="C16" s="119" t="str">
        <f>'MARCO LÓGICO'!J29</f>
        <v>Medio De Verificación 2.5.</v>
      </c>
      <c r="D16" s="119" t="str">
        <f>'MARCO LÓGICO'!H29</f>
        <v>Descripción de la Actividad 2.5.</v>
      </c>
    </row>
    <row r="17" spans="1:4" ht="14.25">
      <c r="A17" s="324" t="str">
        <f>'MARCO LÓGICO'!D14</f>
        <v>Nombrar el Componente 3</v>
      </c>
      <c r="B17" s="119" t="str">
        <f>'MARCO LÓGICO'!D31</f>
        <v>Nombrar la Actividad 3.1.</v>
      </c>
      <c r="C17" s="119" t="str">
        <f>'MARCO LÓGICO'!J31</f>
        <v>Medio De Verificación 3.1.</v>
      </c>
      <c r="D17" s="119" t="str">
        <f>'MARCO LÓGICO'!H31</f>
        <v>Descripción de la Actividad 3.1.</v>
      </c>
    </row>
    <row r="18" spans="1:4" ht="14.25">
      <c r="A18" s="267"/>
      <c r="B18" s="119" t="str">
        <f>'MARCO LÓGICO'!D32</f>
        <v xml:space="preserve">Nombrar la Actividad 3.2.       </v>
      </c>
      <c r="C18" s="119" t="str">
        <f>'MARCO LÓGICO'!J32</f>
        <v>Medio De Verificación 3.2.</v>
      </c>
      <c r="D18" s="119" t="str">
        <f>'MARCO LÓGICO'!H32</f>
        <v>Descripción de la Actividad 3.2.</v>
      </c>
    </row>
    <row r="19" spans="1:4" ht="14.25">
      <c r="A19" s="267"/>
      <c r="B19" s="119" t="str">
        <f>'MARCO LÓGICO'!D33</f>
        <v>Nombrar la Actividad 3.3.</v>
      </c>
      <c r="C19" s="119" t="str">
        <f>'MARCO LÓGICO'!J33</f>
        <v>Medio De Verificación 3.3.</v>
      </c>
      <c r="D19" s="119" t="str">
        <f>'MARCO LÓGICO'!H33</f>
        <v>Descripción de la Actividad 3.3.</v>
      </c>
    </row>
    <row r="20" spans="1:4" ht="14.25">
      <c r="A20" s="267"/>
      <c r="B20" s="119" t="str">
        <f>'MARCO LÓGICO'!D34</f>
        <v>Nombrar la Actividad 3.4.</v>
      </c>
      <c r="C20" s="119" t="str">
        <f>'MARCO LÓGICO'!J34</f>
        <v>Medio De Verificación 3.4.</v>
      </c>
      <c r="D20" s="119" t="str">
        <f>'MARCO LÓGICO'!H34</f>
        <v>Descripción de la Actividad 3.4.</v>
      </c>
    </row>
    <row r="21" spans="1:4" ht="14.25">
      <c r="A21" s="257"/>
      <c r="B21" s="119" t="str">
        <f>'MARCO LÓGICO'!D35</f>
        <v>Nombrar la Actividad 3.5.</v>
      </c>
      <c r="C21" s="119" t="str">
        <f>'MARCO LÓGICO'!J35</f>
        <v>Medio De Verificación 3.5.</v>
      </c>
      <c r="D21" s="119" t="str">
        <f>'MARCO LÓGICO'!H35</f>
        <v>Descripción de la Actividad 3.5.</v>
      </c>
    </row>
    <row r="22" spans="1:4" ht="14.25">
      <c r="A22" s="324" t="str">
        <f>'MARCO LÓGICO'!D15</f>
        <v>Nombrar el Componente 4</v>
      </c>
      <c r="B22" s="119" t="str">
        <f>'MARCO LÓGICO'!D37</f>
        <v>Nombrar la Actividad 4.1.</v>
      </c>
      <c r="C22" s="119" t="str">
        <f>'MARCO LÓGICO'!J37</f>
        <v>Medio De Verificación 4.1.</v>
      </c>
      <c r="D22" s="119" t="str">
        <f>'MARCO LÓGICO'!H37</f>
        <v>Descripción de la Actividad 4.1.</v>
      </c>
    </row>
    <row r="23" spans="1:4" ht="14.25">
      <c r="A23" s="267"/>
      <c r="B23" s="119" t="str">
        <f>'MARCO LÓGICO'!D38</f>
        <v xml:space="preserve">Nombrar la Actividad 4.2.       </v>
      </c>
      <c r="C23" s="119" t="str">
        <f>'MARCO LÓGICO'!J38</f>
        <v>Medio De Verificación 4.2.</v>
      </c>
      <c r="D23" s="119" t="str">
        <f>'MARCO LÓGICO'!H38</f>
        <v>Descripción de la Actividad 4.2.</v>
      </c>
    </row>
    <row r="24" spans="1:4" ht="14.25">
      <c r="A24" s="267"/>
      <c r="B24" s="119" t="str">
        <f>'MARCO LÓGICO'!D39</f>
        <v>Nombrar la Actividad 4.3.</v>
      </c>
      <c r="C24" s="119" t="str">
        <f>'MARCO LÓGICO'!J39</f>
        <v>Medio De Verificación 4.3.</v>
      </c>
      <c r="D24" s="119" t="str">
        <f>'MARCO LÓGICO'!H39</f>
        <v>Descripción de la Actividad 4.3.</v>
      </c>
    </row>
    <row r="25" spans="1:4" ht="14.25">
      <c r="A25" s="267"/>
      <c r="B25" s="119" t="str">
        <f>'MARCO LÓGICO'!D40</f>
        <v>Nombrar la Actividad 4.4.</v>
      </c>
      <c r="C25" s="119" t="str">
        <f>'MARCO LÓGICO'!J40</f>
        <v>Medio De Verificación 4.4.</v>
      </c>
      <c r="D25" s="119" t="str">
        <f>'MARCO LÓGICO'!H40</f>
        <v>Descripción de la Actividad 4.4.</v>
      </c>
    </row>
    <row r="26" spans="1:4" ht="14.25">
      <c r="A26" s="257"/>
      <c r="B26" s="119" t="str">
        <f>'MARCO LÓGICO'!D41</f>
        <v>Nombrar la Actividad 4.5.</v>
      </c>
      <c r="C26" s="119" t="str">
        <f>'MARCO LÓGICO'!J41</f>
        <v>Medio De Verificación 4.5.</v>
      </c>
      <c r="D26" s="119" t="str">
        <f>'MARCO LÓGICO'!H41</f>
        <v>Descripción de la Actividad 4.5.</v>
      </c>
    </row>
    <row r="27" spans="1:4" ht="14.25">
      <c r="A27" s="324" t="str">
        <f>'MARCO LÓGICO'!D16</f>
        <v>Nombrar el Componente 5</v>
      </c>
      <c r="B27" s="119" t="str">
        <f>'MARCO LÓGICO'!D43</f>
        <v>Nombrar la Actividad 5.1.</v>
      </c>
      <c r="C27" s="119" t="str">
        <f>'MARCO LÓGICO'!J43</f>
        <v>Medio De Verificación 5.1.</v>
      </c>
      <c r="D27" s="119" t="str">
        <f>'MARCO LÓGICO'!H43</f>
        <v>Descripción de la Actividad 5.1.</v>
      </c>
    </row>
    <row r="28" spans="1:4" ht="14.25">
      <c r="A28" s="267"/>
      <c r="B28" s="119" t="str">
        <f>'MARCO LÓGICO'!D44</f>
        <v xml:space="preserve">Nombrar la Actividad 5.2.       </v>
      </c>
      <c r="C28" s="119" t="str">
        <f>'MARCO LÓGICO'!J44</f>
        <v>Medio De Verificación 5.2.</v>
      </c>
      <c r="D28" s="119" t="str">
        <f>'MARCO LÓGICO'!H44</f>
        <v>Descripción de la Actividad 5.2.</v>
      </c>
    </row>
    <row r="29" spans="1:4" ht="14.25">
      <c r="A29" s="267"/>
      <c r="B29" s="119" t="str">
        <f>'MARCO LÓGICO'!D45</f>
        <v>Nombrar la Actividad 5.3.</v>
      </c>
      <c r="C29" s="119" t="str">
        <f>'MARCO LÓGICO'!J45</f>
        <v>Medio De Verificación 5.3.</v>
      </c>
      <c r="D29" s="119" t="str">
        <f>'MARCO LÓGICO'!H45</f>
        <v>Descripción de la Actividad 5.3.</v>
      </c>
    </row>
    <row r="30" spans="1:4" ht="14.25">
      <c r="A30" s="267"/>
      <c r="B30" s="119" t="str">
        <f>'MARCO LÓGICO'!D46</f>
        <v>Nombrar la Actividad 5.4.</v>
      </c>
      <c r="C30" s="119" t="str">
        <f>'MARCO LÓGICO'!J46</f>
        <v>Medio De Verificación 5.4.</v>
      </c>
      <c r="D30" s="119" t="str">
        <f>'MARCO LÓGICO'!H46</f>
        <v>Descripción de la Actividad 5.4.</v>
      </c>
    </row>
    <row r="31" spans="1:4" ht="14.25">
      <c r="A31" s="257"/>
      <c r="B31" s="119" t="str">
        <f>'MARCO LÓGICO'!D47</f>
        <v>Nombrar la Actividad 5.5.</v>
      </c>
      <c r="C31" s="119" t="str">
        <f>'MARCO LÓGICO'!J47</f>
        <v>Medio De Verificación 5.5.</v>
      </c>
      <c r="D31" s="119" t="str">
        <f>'MARCO LÓGICO'!H47</f>
        <v>Descripción de la Actividad 5.5.</v>
      </c>
    </row>
  </sheetData>
  <sheetProtection algorithmName="SHA-512" hashValue="Fz2tiuzF6N+YCQgWqd1Grepr1WgG8j1H79qZCP9Qt5wvQJ90gB6cbgoXWEAzKzYCBwGPg/gV657p//4hH5An5g==" saltValue="I1t4WqEkb9enlKC1k1JuGA==" spinCount="100000" sheet="1" objects="1" scenarios="1"/>
  <mergeCells count="7">
    <mergeCell ref="A22:A26"/>
    <mergeCell ref="A27:A31"/>
    <mergeCell ref="B3:D3"/>
    <mergeCell ref="B4:D4"/>
    <mergeCell ref="A7:A11"/>
    <mergeCell ref="A12:A16"/>
    <mergeCell ref="A17:A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Instrucciones</vt:lpstr>
      <vt:lpstr>Minuta</vt:lpstr>
      <vt:lpstr>MARCO LÓGICO</vt:lpstr>
      <vt:lpstr>POA</vt:lpstr>
      <vt:lpstr>Presupuesto General</vt:lpstr>
      <vt:lpstr>Convenio DIPIR</vt:lpstr>
      <vt:lpstr>'MARCO LÓGICO'!_Toc517166876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srodriguez</dc:creator>
  <cp:lastModifiedBy>Mónica Eugenin</cp:lastModifiedBy>
  <dcterms:created xsi:type="dcterms:W3CDTF">2018-09-19T13:59:06Z</dcterms:created>
  <dcterms:modified xsi:type="dcterms:W3CDTF">2026-07-20T14:57:25Z</dcterms:modified>
</cp:coreProperties>
</file>